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ess Report Assessment" sheetId="1" r:id="rId3"/>
    <sheet state="visible" name="Progress Report Checklist" sheetId="2" r:id="rId4"/>
    <sheet state="visible" name="Organization Progress Report"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76">
      <text>
        <t xml:space="preserve">Fernando Vega:
This field is optional. Leave blank when not applicable</t>
      </text>
    </comment>
  </commentList>
</comments>
</file>

<file path=xl/sharedStrings.xml><?xml version="1.0" encoding="utf-8"?>
<sst xmlns="http://schemas.openxmlformats.org/spreadsheetml/2006/main" count="292" uniqueCount="188">
  <si>
    <t>University of Puerto Rico - Mayagüez Campus</t>
  </si>
  <si>
    <t>Organization of Progress Report</t>
  </si>
  <si>
    <t>School of Engineering</t>
  </si>
  <si>
    <t>Department of Electrical and Computer Engineering</t>
  </si>
  <si>
    <t>Max length in pages</t>
  </si>
  <si>
    <t>Type of page numbering</t>
  </si>
  <si>
    <t>Progress Report Evaluation</t>
  </si>
  <si>
    <t>Presentation</t>
  </si>
  <si>
    <t>Progress Report Checklist</t>
  </si>
  <si>
    <t>Course</t>
  </si>
  <si>
    <t>Do not include this title or page</t>
  </si>
  <si>
    <t>Instructions for the Checking List</t>
  </si>
  <si>
    <t>Section</t>
  </si>
  <si>
    <t>This sheet has been designed to help you make sure that your progress report is complete. The parts of your report that are always required have been marked with an "R" in the third column of the table. The fourth column contains a formula that will display a red error message until you type any character in the "Check" column checking that the corresponding part is ready in the report. Optional parts have a clear blue background and if your report needs any of those parts type any character in the third column. The error message will be displayed until you check the corresponding part in the "Check" column.</t>
  </si>
  <si>
    <t>Title page</t>
  </si>
  <si>
    <t>Semester</t>
  </si>
  <si>
    <t>1 Page</t>
  </si>
  <si>
    <t>Date</t>
  </si>
  <si>
    <t>No Number</t>
  </si>
  <si>
    <t>Executive Summary</t>
  </si>
  <si>
    <t>Name of Team</t>
  </si>
  <si>
    <t>Name of Project</t>
  </si>
  <si>
    <t>Table of Contents</t>
  </si>
  <si>
    <t>Name of evaluator</t>
  </si>
  <si>
    <t>Lower case roman numbers (i, ii, iii, iv, …)</t>
  </si>
  <si>
    <t>Category</t>
  </si>
  <si>
    <t>Table of Figures</t>
  </si>
  <si>
    <t>Assessment</t>
  </si>
  <si>
    <t>Grade Percent</t>
  </si>
  <si>
    <t>Score [0..4]</t>
  </si>
  <si>
    <t>% Weight</t>
  </si>
  <si>
    <t>Comments</t>
  </si>
  <si>
    <t>Student Outcome</t>
  </si>
  <si>
    <t>Name of Evaluator</t>
  </si>
  <si>
    <t>Executive summary (maximum length 1 page)</t>
  </si>
  <si>
    <t>Presentation Title</t>
  </si>
  <si>
    <t>Check</t>
  </si>
  <si>
    <t>Other type of Table of contents</t>
  </si>
  <si>
    <t>Body of Report</t>
  </si>
  <si>
    <r>
      <t xml:space="preserve">Required (Mark </t>
    </r>
    <r>
      <rPr>
        <rFont val="Arial"/>
        <b/>
        <i/>
        <sz val="14.0"/>
      </rPr>
      <t>only</t>
    </r>
    <r>
      <rPr>
        <rFont val="Arial"/>
        <b/>
        <sz val="14.0"/>
      </rPr>
      <t xml:space="preserve"> if required in your project)</t>
    </r>
  </si>
  <si>
    <t>OK</t>
  </si>
  <si>
    <t>1. Introduction</t>
  </si>
  <si>
    <t>10 pages</t>
  </si>
  <si>
    <t>Arabic numbers (1, 2, 3, …, 10)</t>
  </si>
  <si>
    <t>R</t>
  </si>
  <si>
    <t>2. Technical Progress</t>
  </si>
  <si>
    <t>3. Tasks Progress</t>
  </si>
  <si>
    <t>4. Expenditure Analysis</t>
  </si>
  <si>
    <t>5. Next Steps</t>
  </si>
  <si>
    <t>Bibliography</t>
  </si>
  <si>
    <t>Arabic numbers (11, …)</t>
  </si>
  <si>
    <t>Appendices</t>
  </si>
  <si>
    <t>Summarizes problem description and project objectives taking into account the current status of the project</t>
  </si>
  <si>
    <t>Executive summary (One page only)</t>
  </si>
  <si>
    <t>Concise and clear</t>
  </si>
  <si>
    <t>A. Glossary</t>
  </si>
  <si>
    <t>Continue with page numbering using Arabic numbers</t>
  </si>
  <si>
    <t>B. User Requirements</t>
  </si>
  <si>
    <t>Table of Contents (with names of section authors)</t>
  </si>
  <si>
    <t>C. System Specifications</t>
  </si>
  <si>
    <t>Optional Table of Figures</t>
  </si>
  <si>
    <t>D. Analysis of Alternatives</t>
  </si>
  <si>
    <t>E. System Architecture and Interfaces</t>
  </si>
  <si>
    <t>F. Design Documentation</t>
  </si>
  <si>
    <t>G. Testing Plan</t>
  </si>
  <si>
    <t>H. Budget Analysis</t>
  </si>
  <si>
    <t>I. Tasks Analysis and Gantt Chart</t>
  </si>
  <si>
    <t>Other Appendices</t>
  </si>
  <si>
    <t>Optional Tables (Type the title here)</t>
  </si>
  <si>
    <t>Introduction</t>
  </si>
  <si>
    <t>Technical Progress</t>
  </si>
  <si>
    <t>Tasks Progress</t>
  </si>
  <si>
    <t>Expenditure Analysis</t>
  </si>
  <si>
    <t>Next Steps</t>
  </si>
  <si>
    <t>Future work</t>
  </si>
  <si>
    <t>Bibliographic References</t>
  </si>
  <si>
    <t>Appendix A - Glossary</t>
  </si>
  <si>
    <t>Appendix B - User Requirements</t>
  </si>
  <si>
    <t>Appendix C - System Specifications</t>
  </si>
  <si>
    <t>Appendix D - Analysis of Alternatives</t>
  </si>
  <si>
    <t>Appendix E - System Architecture and Interfaces</t>
  </si>
  <si>
    <t>Presents system conceptual design (how it will look like)</t>
  </si>
  <si>
    <t>Summarizes deliverables and products up to this date as they relate to objectives achievement</t>
  </si>
  <si>
    <t>PROJECTS THAT DESIGN HARDWARE</t>
  </si>
  <si>
    <t>Summarizes delays, difficulties, and problems up to this date, and contingency measures necessary to overcome them</t>
  </si>
  <si>
    <t>Presents hardware design block diagram</t>
  </si>
  <si>
    <t>Presents hardware interfaces documentation</t>
  </si>
  <si>
    <t>PROJECTS THAT DESIGN SOFTWARE</t>
  </si>
  <si>
    <t>Presents software architecture</t>
  </si>
  <si>
    <t>Presents software interfaces documentation</t>
  </si>
  <si>
    <t>PROJECTS THAT INCLUDE DESIGN OF HARDWARE AND SOFTWARE</t>
  </si>
  <si>
    <t>Presents hardware/software interfaces documentation</t>
  </si>
  <si>
    <t>Appendix F - Design Documentation</t>
  </si>
  <si>
    <t>Summarizes the analysis of expenditure against budget up to this date</t>
  </si>
  <si>
    <t>Presents Design justification</t>
  </si>
  <si>
    <t>Presents Power requirements</t>
  </si>
  <si>
    <t>Summarizes tasks and approach for the work remaining in the project</t>
  </si>
  <si>
    <t>Presents hardware detailed schematics</t>
  </si>
  <si>
    <t>Presents Firmware routines/flowcharts</t>
  </si>
  <si>
    <t>Other Documentation</t>
  </si>
  <si>
    <t>Presents modules/components description</t>
  </si>
  <si>
    <t>Presents User Interface</t>
  </si>
  <si>
    <t>Presents Use Case Diagrams</t>
  </si>
  <si>
    <t>Presents Class Diagrams</t>
  </si>
  <si>
    <t>Presents Sequence Diagrams</t>
  </si>
  <si>
    <t>Present Activity Diagrams</t>
  </si>
  <si>
    <t>Presents ER Diagrams</t>
  </si>
  <si>
    <t>Other documentation</t>
  </si>
  <si>
    <t>Appendix G - Testing Plan</t>
  </si>
  <si>
    <t>Appendix H - Economic Analysis</t>
  </si>
  <si>
    <t>Appendix I - Tasks Progress and Gantt Chart</t>
  </si>
  <si>
    <t>Attaches  up-to-date MS Project file</t>
  </si>
  <si>
    <t>Body of Progress Report (maximum length 10 pages)</t>
  </si>
  <si>
    <t>Re-examines problem description and project objectives taking into account the current status of the project</t>
  </si>
  <si>
    <t>Presents new aspects of the project and analyzes new literature that has been found or needed after the proposal was submitted</t>
  </si>
  <si>
    <t>Presents the organization of the report</t>
  </si>
  <si>
    <t>2. Technical Progress (Complement this section with appendices for lengthy details)</t>
  </si>
  <si>
    <t>Presents and describes design alternatives</t>
  </si>
  <si>
    <t>Presents and justifies analysis criteria for the design alternatives</t>
  </si>
  <si>
    <t>Based on the analysis criteria, justifies all the choices made (An appendix is required for details of analysis of alternatives)</t>
  </si>
  <si>
    <t>Presents and describes system architecture describing interfaces between components (An appendix is required for detailed interfaces documentation)</t>
  </si>
  <si>
    <t>Present design progress describing system modules or components, citing all standards used</t>
  </si>
  <si>
    <r>
      <t xml:space="preserve">Presents </t>
    </r>
    <r>
      <rPr>
        <rFont val="Times New Roman"/>
        <sz val="12.0"/>
        <u/>
      </rPr>
      <t>basic</t>
    </r>
    <r>
      <rPr>
        <rFont val="Times New Roman"/>
        <sz val="12.0"/>
      </rPr>
      <t xml:space="preserve"> technical diagrams in the report body and refers to detailed diagrams in the appendix (Appendices are required for detailed descriptions, calculations and diagrams)</t>
    </r>
  </si>
  <si>
    <t>3. Tasks Progress (An appendix is required with detailed analysis of progress and link to the Gantt chart)</t>
  </si>
  <si>
    <t>Analyzes current status with regard to the original schedule, explaining and justifying any changes in or departures from the approach presented in the proposal</t>
  </si>
  <si>
    <t>Describes the status of the tasks completed up to this date, explaining and justifying any delays and contingency actions taken</t>
  </si>
  <si>
    <t>Identifies or lists all</t>
  </si>
  <si>
    <t>4. Expenditure Analysis (An appendix is required with detailed calculations)</t>
  </si>
  <si>
    <t>Describes and analyzes current expenditure on components, parts, software licencies, and other system resources, and compares to budget, justifying any discrepancies</t>
  </si>
  <si>
    <t>Describes and analyzes current expenditure on personnel, consulting, and other human resources, and compares to budget, justifying any discrepancies</t>
  </si>
  <si>
    <t>Summarizes current status of expenditures and expectations for the remaining costs of the project</t>
  </si>
  <si>
    <t>5. Next steps</t>
  </si>
  <si>
    <t xml:space="preserve">Describes upcoming tasks/phases considering current status, including corrective measures. Lessons learned during this time. </t>
  </si>
  <si>
    <t>Cites appropriate bibliographic information or data sources, and standards in the text</t>
  </si>
  <si>
    <t>Yes</t>
  </si>
  <si>
    <t>Lists all the bibliographic information and data sources, and standards cited in the text</t>
  </si>
  <si>
    <t>Lists acronyms and terms of uncommon use and their definitions</t>
  </si>
  <si>
    <t xml:space="preserve">Lists all the user requirements agreed with client. The client must sign this document as evidence that they agree with the User Requirements. </t>
  </si>
  <si>
    <t>Lists all the system specifications. Hardware and Software as needed.</t>
  </si>
  <si>
    <t>Defines criteria and describes constraints for analysis of alternatives</t>
  </si>
  <si>
    <t>Presents spreadsheets or tables with comparison of alternatives</t>
  </si>
  <si>
    <t>Presents detailed diagrams with system architecture</t>
  </si>
  <si>
    <t>Presents detailed interface documentation</t>
  </si>
  <si>
    <t>Presents detailed design criteria, constraints, standards, and calculations</t>
  </si>
  <si>
    <t>Presents detailed schematics and diagrams</t>
  </si>
  <si>
    <t>Lists all the characteristics to be tested</t>
  </si>
  <si>
    <t>Describes the testing procedure for each characteristic to be tested</t>
  </si>
  <si>
    <t>Lists the instruments and tools required for each test</t>
  </si>
  <si>
    <t>Lists the expected results for each characteristic to be tested and corrective actions when tests fail</t>
  </si>
  <si>
    <t>H. Economic Analysis</t>
  </si>
  <si>
    <t>Presents spreadsheets with detailed comparison of actual expenditure against budget</t>
  </si>
  <si>
    <t xml:space="preserve">Analyzes expenditure and justifies any departures from the proposal </t>
  </si>
  <si>
    <t>I. Task Progress and Gantt Chart</t>
  </si>
  <si>
    <t>Analyzes progress of each task in terms of metrics</t>
  </si>
  <si>
    <t>Links to Gantt chart (MS Project file)</t>
  </si>
  <si>
    <t>Gantt Chart shows percent completion for each task</t>
  </si>
  <si>
    <t>J. Includes appendices for additional information not suitable for the body of the report</t>
  </si>
  <si>
    <t>Subtotal Progress Report</t>
  </si>
  <si>
    <t>Point Value [0..4]</t>
  </si>
  <si>
    <t>Overall Document form and style</t>
  </si>
  <si>
    <t>Title page has university, department, title, logo, names, and date</t>
  </si>
  <si>
    <t>Progress report has a professional style and presentation</t>
  </si>
  <si>
    <t>Document is well organized and includes a table of contents; TOC has members responsible for writing each section</t>
  </si>
  <si>
    <t>Document uses correct grammar</t>
  </si>
  <si>
    <t>Document has an appropriate composition style</t>
  </si>
  <si>
    <t>Uses adequate language and vocabulary variety</t>
  </si>
  <si>
    <t>Uses argumentation or bibliographic references to support statements</t>
  </si>
  <si>
    <t>Document is clear and concise</t>
  </si>
  <si>
    <t>Document does not repeat the mistakes made in the proposal.</t>
  </si>
  <si>
    <t>Subtotal</t>
  </si>
  <si>
    <t>Total</t>
  </si>
  <si>
    <t>Point value scale for descriptions</t>
  </si>
  <si>
    <t>Wordy but complete</t>
  </si>
  <si>
    <t>Lacking some relevant aspects</t>
  </si>
  <si>
    <t>Lacking many relevant aspects</t>
  </si>
  <si>
    <t>No information</t>
  </si>
  <si>
    <t>Point value scale for ternary choices</t>
  </si>
  <si>
    <t>Not consistently or partially</t>
  </si>
  <si>
    <t>No</t>
  </si>
  <si>
    <t>Point value scale for binary choices</t>
  </si>
  <si>
    <t>Point value scale for lists</t>
  </si>
  <si>
    <t>Identifies or lists most</t>
  </si>
  <si>
    <t>Identifies or lists some</t>
  </si>
  <si>
    <t>Misses most</t>
  </si>
  <si>
    <t>No Information</t>
  </si>
  <si>
    <t>Outcomes Assessment</t>
  </si>
  <si>
    <t>Outcome</t>
  </si>
  <si>
    <t>Assessment (0 .. 4)</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</si>
</sst>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20">
    <font>
      <sz val="10.0"/>
      <color rgb="FF000000"/>
      <name val="Arial"/>
    </font>
    <font>
      <b/>
      <sz val="16.0"/>
      <color rgb="FF003300"/>
      <name val="Times New Roman"/>
    </font>
    <font>
      <b/>
      <sz val="14.0"/>
      <name val="Arial"/>
    </font>
    <font>
      <sz val="10.0"/>
      <name val="Arial"/>
    </font>
    <font>
      <b/>
      <sz val="14.0"/>
      <color rgb="FF003366"/>
      <name val="Arial"/>
    </font>
    <font>
      <b/>
      <sz val="10.0"/>
      <name val="Arial"/>
    </font>
    <font/>
    <font>
      <b/>
      <sz val="12.0"/>
      <name val="Arial"/>
    </font>
    <font>
      <sz val="11.0"/>
      <name val="Arial"/>
    </font>
    <font>
      <sz val="10.0"/>
      <color rgb="FFFF0000"/>
      <name val="Arial"/>
    </font>
    <font>
      <b/>
      <sz val="16.0"/>
      <name val="Times New Roman"/>
    </font>
    <font>
      <b/>
      <sz val="16.0"/>
      <name val="Arial"/>
    </font>
    <font>
      <b/>
      <sz val="12.0"/>
      <name val="Times New Roman"/>
    </font>
    <font>
      <sz val="14.0"/>
      <name val="Times New Roman"/>
    </font>
    <font>
      <sz val="16.0"/>
      <name val="Arial"/>
    </font>
    <font>
      <sz val="10.0"/>
      <name val="Times New Roman"/>
    </font>
    <font>
      <sz val="12.0"/>
      <name val="Times New Roman"/>
    </font>
    <font>
      <b/>
      <sz val="18.0"/>
      <name val="Times New Roman"/>
    </font>
    <font>
      <b/>
      <sz val="11.0"/>
      <color rgb="FF000000"/>
      <name val="Calibri"/>
    </font>
    <font>
      <sz val="11.0"/>
      <color rgb="FF000000"/>
      <name val="Calibri"/>
    </font>
  </fonts>
  <fills count="5">
    <fill>
      <patternFill patternType="none"/>
    </fill>
    <fill>
      <patternFill patternType="lightGray"/>
    </fill>
    <fill>
      <patternFill patternType="solid">
        <fgColor rgb="FFCCFFFF"/>
        <bgColor rgb="FFCCFFFF"/>
      </patternFill>
    </fill>
    <fill>
      <patternFill patternType="solid">
        <fgColor rgb="FFDBE5F1"/>
        <bgColor rgb="FFDBE5F1"/>
      </patternFill>
    </fill>
    <fill>
      <patternFill patternType="solid">
        <fgColor rgb="FFFFFFFF"/>
        <bgColor rgb="FFFFFFFF"/>
      </patternFill>
    </fill>
  </fills>
  <borders count="42">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top style="medium">
        <color rgb="FF000000"/>
      </top>
      <bottom style="thin">
        <color rgb="FF000000"/>
      </bottom>
    </border>
    <border>
      <bottom style="thin">
        <color rgb="FF000000"/>
      </bottom>
    </border>
    <border>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style="thick">
        <color rgb="FF000000"/>
      </left>
      <right style="thin">
        <color rgb="FF000000"/>
      </right>
      <top style="thick">
        <color rgb="FF000000"/>
      </top>
      <bottom style="thin">
        <color rgb="FF000000"/>
      </bottom>
    </border>
    <border>
      <left style="medium">
        <color rgb="FF000000"/>
      </left>
      <right style="medium">
        <color rgb="FF000000"/>
      </right>
    </border>
    <border>
      <left style="thin">
        <color rgb="FF000000"/>
      </left>
      <right style="thin">
        <color rgb="FF000000"/>
      </right>
      <top style="thick">
        <color rgb="FF000000"/>
      </top>
      <bottom style="thin">
        <color rgb="FF000000"/>
      </bottom>
    </border>
    <border>
      <left style="medium">
        <color rgb="FF000000"/>
      </left>
      <right style="medium">
        <color rgb="FF000000"/>
      </right>
      <bottom style="medium">
        <color rgb="FF000000"/>
      </bottom>
    </border>
    <border>
      <left style="thin">
        <color rgb="FF000000"/>
      </left>
      <right style="thick">
        <color rgb="FF000000"/>
      </right>
      <top style="thick">
        <color rgb="FF000000"/>
      </top>
      <bottom style="thin">
        <color rgb="FF000000"/>
      </bottom>
    </border>
    <border>
      <left style="thick">
        <color rgb="FF000000"/>
      </left>
      <right style="thick">
        <color rgb="FF000000"/>
      </right>
      <top style="thick">
        <color rgb="FF000000"/>
      </top>
      <bottom style="thin">
        <color rgb="FF000000"/>
      </bottom>
    </border>
    <border>
      <left style="medium">
        <color rgb="FF000000"/>
      </left>
    </border>
    <border>
      <right style="medium">
        <color rgb="FF000000"/>
      </right>
    </border>
    <border>
      <left style="thick">
        <color rgb="FF000000"/>
      </left>
      <right style="thin">
        <color rgb="FF000000"/>
      </right>
      <bottom style="thin">
        <color rgb="FF000000"/>
      </bottom>
    </border>
    <border>
      <left style="medium">
        <color rgb="FF000000"/>
      </left>
      <right style="medium">
        <color rgb="FF000000"/>
      </right>
      <top style="medium">
        <color rgb="FF000000"/>
      </top>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medium">
        <color rgb="FF000000"/>
      </left>
      <top style="medium">
        <color rgb="FF000000"/>
      </top>
      <bottom style="medium">
        <color rgb="FF000000"/>
      </bottom>
    </border>
    <border>
      <left style="thick">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right style="medium">
        <color rgb="FF000000"/>
      </right>
      <top style="medium">
        <color rgb="FF000000"/>
      </top>
      <bottom style="medium">
        <color rgb="FF000000"/>
      </bottom>
    </border>
    <border>
      <left style="thin">
        <color rgb="FF000000"/>
      </left>
      <right style="thick">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bottom style="medium">
        <color rgb="FF000000"/>
      </bottom>
    </border>
    <border>
      <right style="medium">
        <color rgb="FF000000"/>
      </right>
      <bottom style="medium">
        <color rgb="FF000000"/>
      </bottom>
    </border>
    <border>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top style="thin">
        <color rgb="FF000000"/>
      </top>
      <bottom style="thick">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3" numFmtId="0" xfId="0" applyFont="1"/>
    <xf borderId="0" fillId="0" fontId="3" numFmtId="0" xfId="0" applyAlignment="1" applyFont="1">
      <alignment horizontal="center" vertical="center"/>
    </xf>
    <xf borderId="0" fillId="0" fontId="3" numFmtId="0" xfId="0" applyAlignment="1" applyFont="1">
      <alignment shrinkToFit="0" wrapText="1"/>
    </xf>
    <xf borderId="1" fillId="0" fontId="3" numFmtId="0" xfId="0" applyAlignment="1" applyBorder="1" applyFont="1">
      <alignment horizontal="center" shrinkToFit="0" vertical="center" wrapText="1"/>
    </xf>
    <xf borderId="2" fillId="0" fontId="3" numFmtId="0" xfId="0" applyAlignment="1" applyBorder="1" applyFont="1">
      <alignment horizontal="center" shrinkToFit="0" vertical="center" wrapText="1"/>
    </xf>
    <xf borderId="0" fillId="0" fontId="3" numFmtId="0" xfId="0" applyAlignment="1" applyFont="1">
      <alignment horizontal="center"/>
    </xf>
    <xf borderId="0" fillId="0" fontId="3" numFmtId="0" xfId="0" applyAlignment="1" applyFont="1">
      <alignment horizontal="center" shrinkToFit="0" vertical="center" wrapText="1"/>
    </xf>
    <xf borderId="0" fillId="0" fontId="1" numFmtId="0" xfId="0" applyFont="1"/>
    <xf borderId="0" fillId="0" fontId="4" numFmtId="0" xfId="0" applyAlignment="1" applyFont="1">
      <alignment horizontal="center"/>
    </xf>
    <xf borderId="3" fillId="0" fontId="5" numFmtId="0" xfId="0" applyAlignment="1" applyBorder="1" applyFont="1">
      <alignment horizontal="left" vertical="center"/>
    </xf>
    <xf borderId="0" fillId="0" fontId="5" numFmtId="0" xfId="0" applyAlignment="1" applyFont="1">
      <alignment horizontal="right"/>
    </xf>
    <xf borderId="0" fillId="0" fontId="4" numFmtId="0" xfId="0" applyFont="1"/>
    <xf borderId="4" fillId="0" fontId="5" numFmtId="0" xfId="0" applyAlignment="1" applyBorder="1" applyFont="1">
      <alignment horizontal="right"/>
    </xf>
    <xf borderId="4" fillId="0" fontId="6" numFmtId="0" xfId="0" applyBorder="1" applyFont="1"/>
    <xf borderId="0" fillId="0" fontId="7" numFmtId="0" xfId="0" applyAlignment="1" applyFont="1">
      <alignment horizontal="center"/>
    </xf>
    <xf borderId="5" fillId="0" fontId="5" numFmtId="0" xfId="0" applyAlignment="1" applyBorder="1" applyFont="1">
      <alignment horizontal="right"/>
    </xf>
    <xf borderId="0" fillId="0" fontId="8" numFmtId="0" xfId="0" applyAlignment="1" applyFont="1">
      <alignment horizontal="left" shrinkToFit="0" wrapText="1"/>
    </xf>
    <xf borderId="6" fillId="0" fontId="9" numFmtId="0" xfId="0" applyAlignment="1" applyBorder="1" applyFont="1">
      <alignment horizontal="center" shrinkToFit="0" vertical="center" wrapText="1"/>
    </xf>
    <xf borderId="0" fillId="0" fontId="8" numFmtId="0" xfId="0" applyFont="1"/>
    <xf borderId="7" fillId="0" fontId="6" numFmtId="0" xfId="0" applyBorder="1" applyFont="1"/>
    <xf borderId="5" fillId="0" fontId="6" numFmtId="0" xfId="0" applyBorder="1" applyFont="1"/>
    <xf borderId="8" fillId="0" fontId="3" numFmtId="0" xfId="0" applyAlignment="1" applyBorder="1" applyFont="1">
      <alignment horizontal="left" vertical="center"/>
    </xf>
    <xf borderId="9" fillId="0" fontId="3" numFmtId="0" xfId="0" applyBorder="1" applyFont="1"/>
    <xf borderId="5" fillId="0" fontId="5" numFmtId="15" xfId="0" applyAlignment="1" applyBorder="1" applyFont="1" applyNumberFormat="1">
      <alignment horizontal="right"/>
    </xf>
    <xf borderId="10" fillId="0" fontId="3" numFmtId="0" xfId="0" applyBorder="1" applyFont="1"/>
    <xf borderId="4" fillId="0" fontId="3" numFmtId="0" xfId="0" applyBorder="1" applyFont="1"/>
    <xf borderId="11" fillId="0" fontId="3" numFmtId="0" xfId="0" applyAlignment="1" applyBorder="1" applyFont="1">
      <alignment horizontal="center"/>
    </xf>
    <xf borderId="11" fillId="0" fontId="3" numFmtId="0" xfId="0" applyAlignment="1" applyBorder="1" applyFont="1">
      <alignment shrinkToFit="0" vertical="center" wrapText="1"/>
    </xf>
    <xf borderId="12" fillId="2" fontId="2" numFmtId="0" xfId="0" applyAlignment="1" applyBorder="1" applyFill="1" applyFont="1">
      <alignment shrinkToFit="0" wrapText="1"/>
    </xf>
    <xf borderId="4" fillId="0" fontId="3" numFmtId="15" xfId="0" applyBorder="1" applyFont="1" applyNumberFormat="1"/>
    <xf borderId="12" fillId="2" fontId="2" numFmtId="0" xfId="0" applyAlignment="1" applyBorder="1" applyFont="1">
      <alignment horizontal="center" shrinkToFit="0" wrapText="1"/>
    </xf>
    <xf borderId="13" fillId="3" fontId="3" numFmtId="0" xfId="0" applyAlignment="1" applyBorder="1" applyFill="1" applyFont="1">
      <alignment horizontal="left" vertical="center"/>
    </xf>
    <xf borderId="14" fillId="0" fontId="2" numFmtId="0" xfId="0" applyAlignment="1" applyBorder="1" applyFont="1">
      <alignment shrinkToFit="0" wrapText="1"/>
    </xf>
    <xf borderId="15" fillId="0" fontId="6" numFmtId="0" xfId="0" applyBorder="1" applyFont="1"/>
    <xf borderId="16" fillId="0" fontId="2" numFmtId="0" xfId="0" applyAlignment="1" applyBorder="1" applyFont="1">
      <alignment horizontal="center"/>
    </xf>
    <xf borderId="17" fillId="0" fontId="6" numFmtId="0" xfId="0" applyBorder="1" applyFont="1"/>
    <xf borderId="12" fillId="0" fontId="10" numFmtId="0" xfId="0" applyAlignment="1" applyBorder="1" applyFont="1">
      <alignment horizontal="left" shrinkToFit="0" wrapText="1"/>
    </xf>
    <xf borderId="18" fillId="0" fontId="2" numFmtId="0" xfId="0" applyAlignment="1" applyBorder="1" applyFont="1">
      <alignment horizontal="center" shrinkToFit="0" wrapText="1"/>
    </xf>
    <xf borderId="19" fillId="0" fontId="2" numFmtId="0" xfId="0" applyBorder="1" applyFont="1"/>
    <xf borderId="8" fillId="0" fontId="5" numFmtId="0" xfId="0" applyAlignment="1" applyBorder="1" applyFont="1">
      <alignment vertical="center"/>
    </xf>
    <xf borderId="12" fillId="0" fontId="11" numFmtId="164" xfId="0" applyAlignment="1" applyBorder="1" applyFont="1" applyNumberFormat="1">
      <alignment horizontal="right"/>
    </xf>
    <xf borderId="20" fillId="0" fontId="9" numFmtId="0" xfId="0" applyAlignment="1" applyBorder="1" applyFont="1">
      <alignment horizontal="center"/>
    </xf>
    <xf borderId="21" fillId="0" fontId="6" numFmtId="0" xfId="0" applyBorder="1" applyFont="1"/>
    <xf borderId="22" fillId="0" fontId="12" numFmtId="0" xfId="0" applyAlignment="1" applyBorder="1" applyFont="1">
      <alignment horizontal="left" shrinkToFit="0" wrapText="1"/>
    </xf>
    <xf borderId="23" fillId="0" fontId="3" numFmtId="0" xfId="0" applyAlignment="1" applyBorder="1" applyFont="1">
      <alignment horizontal="center" vertical="center"/>
    </xf>
    <xf borderId="24" fillId="0" fontId="13" numFmtId="0" xfId="0" applyAlignment="1" applyBorder="1" applyFont="1">
      <alignment horizontal="center"/>
    </xf>
    <xf borderId="23" fillId="0" fontId="3" numFmtId="0" xfId="0" applyAlignment="1" applyBorder="1" applyFont="1">
      <alignment horizontal="center" shrinkToFit="0" vertical="center" wrapText="1"/>
    </xf>
    <xf borderId="25" fillId="0" fontId="3" numFmtId="0" xfId="0" applyAlignment="1" applyBorder="1" applyFont="1">
      <alignment horizontal="center" shrinkToFit="0" wrapText="1"/>
    </xf>
    <xf borderId="9" fillId="0" fontId="3" numFmtId="0" xfId="0" applyAlignment="1" applyBorder="1" applyFont="1">
      <alignment shrinkToFit="0" vertical="center" wrapText="1"/>
    </xf>
    <xf borderId="12" fillId="0" fontId="11" numFmtId="2" xfId="0" applyAlignment="1" applyBorder="1" applyFont="1" applyNumberFormat="1">
      <alignment horizontal="right"/>
    </xf>
    <xf borderId="8" fillId="0" fontId="5" numFmtId="0" xfId="0" applyAlignment="1" applyBorder="1" applyFont="1">
      <alignment horizontal="left" vertical="center"/>
    </xf>
    <xf borderId="12" fillId="0" fontId="11" numFmtId="9" xfId="0" applyBorder="1" applyFont="1" applyNumberFormat="1"/>
    <xf borderId="26" fillId="0" fontId="9" numFmtId="0" xfId="0" applyAlignment="1" applyBorder="1" applyFont="1">
      <alignment horizontal="center" shrinkToFit="0" vertical="center" wrapText="1"/>
    </xf>
    <xf borderId="12" fillId="0" fontId="11" numFmtId="0" xfId="0" applyAlignment="1" applyBorder="1" applyFont="1">
      <alignment shrinkToFit="0" wrapText="1"/>
    </xf>
    <xf borderId="12" fillId="4" fontId="11" numFmtId="0" xfId="0" applyAlignment="1" applyBorder="1" applyFill="1" applyFont="1">
      <alignment horizontal="center"/>
    </xf>
    <xf borderId="27" fillId="0" fontId="9" numFmtId="0" xfId="0" applyBorder="1" applyFont="1"/>
    <xf borderId="0" fillId="0" fontId="14" numFmtId="0" xfId="0" applyFont="1"/>
    <xf borderId="0" fillId="0" fontId="15" numFmtId="0" xfId="0" applyFont="1"/>
    <xf borderId="12" fillId="0" fontId="16" numFmtId="0" xfId="0" applyAlignment="1" applyBorder="1" applyFont="1">
      <alignment horizontal="left" shrinkToFit="0" wrapText="1"/>
    </xf>
    <xf borderId="28" fillId="0" fontId="12" numFmtId="0" xfId="0" applyAlignment="1" applyBorder="1" applyFont="1">
      <alignment horizontal="left" shrinkToFit="0" wrapText="1"/>
    </xf>
    <xf borderId="29" fillId="0" fontId="6" numFmtId="0" xfId="0" applyBorder="1" applyFont="1"/>
    <xf borderId="12" fillId="0" fontId="3" numFmtId="0" xfId="0" applyAlignment="1" applyBorder="1" applyFont="1">
      <alignment horizontal="center"/>
    </xf>
    <xf borderId="6" fillId="0" fontId="3" numFmtId="0" xfId="0" applyAlignment="1" applyBorder="1" applyFont="1">
      <alignment horizontal="center" shrinkToFit="0" vertical="center" wrapText="1"/>
    </xf>
    <xf borderId="30" fillId="0" fontId="5" numFmtId="0" xfId="0" applyAlignment="1" applyBorder="1" applyFont="1">
      <alignment horizontal="center"/>
    </xf>
    <xf borderId="20" fillId="0" fontId="6" numFmtId="0" xfId="0" applyBorder="1" applyFont="1"/>
    <xf borderId="12" fillId="0" fontId="16" numFmtId="9" xfId="0" applyAlignment="1" applyBorder="1" applyFont="1" applyNumberFormat="1">
      <alignment horizontal="right" shrinkToFit="0" wrapText="1"/>
    </xf>
    <xf borderId="28" fillId="3" fontId="12" numFmtId="0" xfId="0" applyAlignment="1" applyBorder="1" applyFont="1">
      <alignment horizontal="left" shrinkToFit="0" wrapText="1"/>
    </xf>
    <xf borderId="31" fillId="3" fontId="3" numFmtId="0" xfId="0" applyAlignment="1" applyBorder="1" applyFont="1">
      <alignment horizontal="left"/>
    </xf>
    <xf borderId="12" fillId="3" fontId="3" numFmtId="0" xfId="0" applyAlignment="1" applyBorder="1" applyFont="1">
      <alignment horizontal="center"/>
    </xf>
    <xf borderId="30" fillId="3" fontId="5" numFmtId="0" xfId="0" applyAlignment="1" applyBorder="1" applyFont="1">
      <alignment horizontal="center"/>
    </xf>
    <xf borderId="32" fillId="0" fontId="6" numFmtId="0" xfId="0" applyBorder="1" applyFont="1"/>
    <xf borderId="27" fillId="3" fontId="9" numFmtId="0" xfId="0" applyBorder="1" applyFont="1"/>
    <xf borderId="33" fillId="0" fontId="6" numFmtId="0" xfId="0" applyBorder="1" applyFont="1"/>
    <xf borderId="12" fillId="0" fontId="3" numFmtId="0" xfId="0" applyAlignment="1" applyBorder="1" applyFont="1">
      <alignment horizontal="right"/>
    </xf>
    <xf borderId="12" fillId="0" fontId="5" numFmtId="9" xfId="0" applyBorder="1" applyFont="1" applyNumberFormat="1"/>
    <xf borderId="12" fillId="0" fontId="5" numFmtId="0" xfId="0" applyAlignment="1" applyBorder="1" applyFont="1">
      <alignment shrinkToFit="0" wrapText="1"/>
    </xf>
    <xf borderId="12" fillId="0" fontId="6" numFmtId="0" xfId="0" applyAlignment="1" applyBorder="1" applyFont="1">
      <alignment horizontal="center" readingOrder="0"/>
    </xf>
    <xf borderId="28" fillId="0" fontId="16" numFmtId="0" xfId="0" applyAlignment="1" applyBorder="1" applyFont="1">
      <alignment horizontal="left" shrinkToFit="0" wrapText="1"/>
    </xf>
    <xf borderId="28" fillId="3" fontId="16" numFmtId="0" xfId="0" applyAlignment="1" applyBorder="1" applyFont="1">
      <alignment horizontal="left" shrinkToFit="0" wrapText="1"/>
    </xf>
    <xf borderId="12" fillId="0" fontId="3" numFmtId="0" xfId="0" applyBorder="1" applyFont="1"/>
    <xf borderId="12" fillId="4" fontId="3" numFmtId="0" xfId="0" applyAlignment="1" applyBorder="1" applyFont="1">
      <alignment horizontal="center"/>
    </xf>
    <xf borderId="12" fillId="0" fontId="3" numFmtId="0" xfId="0" applyAlignment="1" applyBorder="1" applyFont="1">
      <alignment shrinkToFit="0" wrapText="1"/>
    </xf>
    <xf borderId="30" fillId="4" fontId="5" numFmtId="0" xfId="0" applyAlignment="1" applyBorder="1" applyFont="1">
      <alignment horizontal="center"/>
    </xf>
    <xf borderId="12" fillId="4" fontId="5" numFmtId="0" xfId="0" applyAlignment="1" applyBorder="1" applyFont="1">
      <alignment horizontal="center" readingOrder="0"/>
    </xf>
    <xf borderId="27" fillId="4" fontId="9" numFmtId="0" xfId="0" applyBorder="1" applyFont="1"/>
    <xf borderId="12" fillId="0" fontId="3" numFmtId="0" xfId="0" applyAlignment="1" applyBorder="1" applyFont="1">
      <alignment horizontal="center" readingOrder="0"/>
    </xf>
    <xf borderId="5" fillId="0" fontId="16" numFmtId="0" xfId="0" applyAlignment="1" applyBorder="1" applyFont="1">
      <alignment horizontal="left" shrinkToFit="0" wrapText="1"/>
    </xf>
    <xf borderId="5" fillId="0" fontId="16" numFmtId="9" xfId="0" applyAlignment="1" applyBorder="1" applyFont="1" applyNumberFormat="1">
      <alignment horizontal="right" shrinkToFit="0" wrapText="1"/>
    </xf>
    <xf borderId="12" fillId="3" fontId="16" numFmtId="0" xfId="0" applyAlignment="1" applyBorder="1" applyFont="1">
      <alignment horizontal="left" shrinkToFit="0" wrapText="1"/>
    </xf>
    <xf borderId="5" fillId="0" fontId="3" numFmtId="0" xfId="0" applyAlignment="1" applyBorder="1" applyFont="1">
      <alignment horizontal="right"/>
    </xf>
    <xf borderId="34" fillId="3" fontId="16" numFmtId="0" xfId="0" applyAlignment="1" applyBorder="1" applyFont="1">
      <alignment horizontal="left" shrinkToFit="0" wrapText="1"/>
    </xf>
    <xf borderId="5" fillId="0" fontId="3" numFmtId="0" xfId="0" applyAlignment="1" applyBorder="1" applyFont="1">
      <alignment shrinkToFit="0" wrapText="1"/>
    </xf>
    <xf borderId="5" fillId="0" fontId="3" numFmtId="0" xfId="0" applyAlignment="1" applyBorder="1" applyFont="1">
      <alignment horizontal="center"/>
    </xf>
    <xf borderId="12" fillId="0" fontId="17" numFmtId="0" xfId="0" applyAlignment="1" applyBorder="1" applyFont="1">
      <alignment shrinkToFit="0" wrapText="1"/>
    </xf>
    <xf borderId="35" fillId="0" fontId="12" numFmtId="0" xfId="0" applyAlignment="1" applyBorder="1" applyFont="1">
      <alignment horizontal="left" shrinkToFit="0" wrapText="1"/>
    </xf>
    <xf borderId="12" fillId="0" fontId="12" numFmtId="0" xfId="0" applyAlignment="1" applyBorder="1" applyFont="1">
      <alignment horizontal="left" shrinkToFit="0" wrapText="1"/>
    </xf>
    <xf borderId="36" fillId="0" fontId="3" numFmtId="0" xfId="0" applyAlignment="1" applyBorder="1" applyFont="1">
      <alignment horizontal="center"/>
    </xf>
    <xf borderId="37" fillId="0" fontId="5" numFmtId="0" xfId="0" applyAlignment="1" applyBorder="1" applyFont="1">
      <alignment horizontal="center"/>
    </xf>
    <xf borderId="38" fillId="0" fontId="9" numFmtId="0" xfId="0" applyBorder="1" applyFont="1"/>
    <xf borderId="12" fillId="0" fontId="17" numFmtId="9" xfId="0" applyAlignment="1" applyBorder="1" applyFont="1" applyNumberFormat="1">
      <alignment shrinkToFit="0" wrapText="1"/>
    </xf>
    <xf borderId="12" fillId="0" fontId="17" numFmtId="2" xfId="0" applyAlignment="1" applyBorder="1" applyFont="1" applyNumberFormat="1">
      <alignment shrinkToFit="0" wrapText="1"/>
    </xf>
    <xf borderId="12" fillId="0" fontId="17" numFmtId="0" xfId="0" applyAlignment="1" applyBorder="1" applyFont="1">
      <alignment horizontal="center" shrinkToFit="0" wrapText="1"/>
    </xf>
    <xf borderId="12" fillId="0" fontId="5" numFmtId="2" xfId="0" applyAlignment="1" applyBorder="1" applyFont="1" applyNumberFormat="1">
      <alignment horizontal="right"/>
    </xf>
    <xf borderId="12" fillId="4" fontId="5" numFmtId="0" xfId="0" applyAlignment="1" applyBorder="1" applyFont="1">
      <alignment horizontal="center"/>
    </xf>
    <xf borderId="12" fillId="0" fontId="16" numFmtId="9" xfId="0" applyAlignment="1" applyBorder="1" applyFont="1" applyNumberFormat="1">
      <alignment shrinkToFit="0" wrapText="1"/>
    </xf>
    <xf borderId="12" fillId="4" fontId="3" numFmtId="0" xfId="0" applyAlignment="1" applyBorder="1" applyFont="1">
      <alignment horizontal="center" readingOrder="0"/>
    </xf>
    <xf borderId="12" fillId="0" fontId="12" numFmtId="9" xfId="0" applyAlignment="1" applyBorder="1" applyFont="1" applyNumberFormat="1">
      <alignment shrinkToFit="0" wrapText="1"/>
    </xf>
    <xf borderId="5" fillId="0" fontId="16" numFmtId="9" xfId="0" applyAlignment="1" applyBorder="1" applyFont="1" applyNumberFormat="1">
      <alignment shrinkToFit="0" wrapText="1"/>
    </xf>
    <xf borderId="39" fillId="0" fontId="10" numFmtId="0" xfId="0" applyAlignment="1" applyBorder="1" applyFont="1">
      <alignment horizontal="center" shrinkToFit="0" wrapText="1"/>
    </xf>
    <xf borderId="40" fillId="0" fontId="10" numFmtId="9" xfId="0" applyAlignment="1" applyBorder="1" applyFont="1" applyNumberFormat="1">
      <alignment shrinkToFit="0" wrapText="1"/>
    </xf>
    <xf borderId="40" fillId="0" fontId="10" numFmtId="2" xfId="0" applyAlignment="1" applyBorder="1" applyFont="1" applyNumberFormat="1">
      <alignment shrinkToFit="0" wrapText="1"/>
    </xf>
    <xf borderId="12" fillId="0" fontId="5" numFmtId="0" xfId="0" applyAlignment="1" applyBorder="1" applyFont="1">
      <alignment horizontal="center"/>
    </xf>
    <xf borderId="0" fillId="0" fontId="5" numFmtId="0" xfId="0" applyFont="1"/>
    <xf borderId="12" fillId="0" fontId="16" numFmtId="0" xfId="0" applyAlignment="1" applyBorder="1" applyFont="1">
      <alignment horizontal="right" shrinkToFit="0" wrapText="1"/>
    </xf>
    <xf borderId="12" fillId="3" fontId="12" numFmtId="0" xfId="0" applyAlignment="1" applyBorder="1" applyFont="1">
      <alignment horizontal="left" shrinkToFit="0" wrapText="1"/>
    </xf>
    <xf borderId="12" fillId="0" fontId="3" numFmtId="9" xfId="0" applyBorder="1" applyFont="1" applyNumberFormat="1"/>
    <xf borderId="12" fillId="0" fontId="11" numFmtId="9" xfId="0" applyAlignment="1" applyBorder="1" applyFont="1" applyNumberFormat="1">
      <alignment horizontal="right"/>
    </xf>
    <xf borderId="0" fillId="0" fontId="3" numFmtId="9" xfId="0" applyAlignment="1" applyFont="1" applyNumberFormat="1">
      <alignment horizontal="right"/>
    </xf>
    <xf borderId="12" fillId="0" fontId="5" numFmtId="9" xfId="0" applyAlignment="1" applyBorder="1" applyFont="1" applyNumberFormat="1">
      <alignment horizontal="left"/>
    </xf>
    <xf borderId="12" fillId="0" fontId="5" numFmtId="0" xfId="0" applyAlignment="1" applyBorder="1" applyFont="1">
      <alignment horizontal="left" shrinkToFit="0" wrapText="1"/>
    </xf>
    <xf borderId="12" fillId="0" fontId="5" numFmtId="0" xfId="0" applyBorder="1" applyFont="1"/>
    <xf borderId="12" fillId="0" fontId="11" numFmtId="2" xfId="0" applyBorder="1" applyFont="1" applyNumberFormat="1"/>
    <xf borderId="12" fillId="0" fontId="11" numFmtId="0" xfId="0" applyAlignment="1" applyBorder="1" applyFont="1">
      <alignment horizontal="center"/>
    </xf>
    <xf borderId="40" fillId="0" fontId="3" numFmtId="0" xfId="0" applyBorder="1" applyFont="1"/>
    <xf borderId="40" fillId="0" fontId="3" numFmtId="9" xfId="0" applyBorder="1" applyFont="1" applyNumberFormat="1"/>
    <xf borderId="0" fillId="0" fontId="5" numFmtId="0" xfId="0" applyAlignment="1" applyFont="1">
      <alignment shrinkToFit="0" wrapText="1"/>
    </xf>
    <xf borderId="0" fillId="0" fontId="5" numFmtId="0" xfId="0" applyAlignment="1" applyFont="1">
      <alignment horizontal="center"/>
    </xf>
    <xf borderId="39" fillId="0" fontId="3" numFmtId="0" xfId="0" applyBorder="1" applyFont="1"/>
    <xf borderId="4" fillId="0" fontId="18" numFmtId="0" xfId="0" applyAlignment="1" applyBorder="1" applyFont="1">
      <alignment horizontal="center" vertical="bottom"/>
    </xf>
    <xf borderId="24" fillId="0" fontId="18" numFmtId="0" xfId="0" applyAlignment="1" applyBorder="1" applyFont="1">
      <alignment horizontal="center" vertical="bottom"/>
    </xf>
    <xf borderId="41" fillId="0" fontId="18" numFmtId="164" xfId="0" applyAlignment="1" applyBorder="1" applyFont="1" applyNumberFormat="1">
      <alignment horizontal="center" vertical="bottom"/>
    </xf>
    <xf borderId="24" fillId="0" fontId="19" numFmtId="0" xfId="0" applyAlignment="1" applyBorder="1" applyFont="1">
      <alignment horizontal="center" vertical="bottom"/>
    </xf>
    <xf borderId="41" fillId="0" fontId="19" numFmtId="165" xfId="0" applyAlignment="1" applyBorder="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1.86"/>
    <col customWidth="1" min="2" max="2" width="28.43"/>
    <col customWidth="1" min="3" max="3" width="12.14"/>
    <col customWidth="1" min="4" max="4" width="10.14"/>
    <col customWidth="1" min="5" max="5" width="10.0"/>
    <col customWidth="1" min="6" max="6" width="62.71"/>
    <col customWidth="1" min="7" max="7" width="15.14"/>
    <col customWidth="1" min="8" max="26" width="8.86"/>
  </cols>
  <sheetData>
    <row r="1" ht="12.75" customHeight="1">
      <c r="A1" s="1" t="s">
        <v>0</v>
      </c>
    </row>
    <row r="2" ht="12.75" customHeight="1">
      <c r="A2" s="1" t="s">
        <v>2</v>
      </c>
    </row>
    <row r="3" ht="12.75" customHeight="1">
      <c r="A3" s="1" t="s">
        <v>3</v>
      </c>
    </row>
    <row r="4" ht="12.75" customHeight="1">
      <c r="A4" s="3"/>
      <c r="B4" s="3"/>
      <c r="C4" s="3"/>
      <c r="D4" s="3"/>
      <c r="E4" s="3"/>
      <c r="F4" s="5"/>
      <c r="G4" s="8"/>
    </row>
    <row r="5" ht="12.75" customHeight="1">
      <c r="A5" s="11" t="s">
        <v>6</v>
      </c>
    </row>
    <row r="6" ht="12.75" customHeight="1">
      <c r="A6" s="3"/>
      <c r="B6" s="3"/>
      <c r="C6" s="3"/>
      <c r="D6" s="3"/>
      <c r="E6" s="3"/>
      <c r="F6" s="5"/>
      <c r="G6" s="8"/>
    </row>
    <row r="7" ht="12.75" customHeight="1">
      <c r="A7" s="13" t="s">
        <v>9</v>
      </c>
      <c r="C7" s="15"/>
      <c r="D7" s="16"/>
      <c r="E7" s="16"/>
      <c r="F7" s="16"/>
      <c r="G7" s="8"/>
    </row>
    <row r="8" ht="12.75" customHeight="1">
      <c r="A8" s="13" t="s">
        <v>12</v>
      </c>
      <c r="C8" s="18"/>
      <c r="D8" s="23"/>
      <c r="E8" s="23"/>
      <c r="F8" s="23"/>
      <c r="G8" s="8"/>
    </row>
    <row r="9" ht="12.75" customHeight="1">
      <c r="A9" s="13" t="s">
        <v>15</v>
      </c>
      <c r="C9" s="18"/>
      <c r="D9" s="23"/>
      <c r="E9" s="23"/>
      <c r="F9" s="23"/>
      <c r="G9" s="8"/>
    </row>
    <row r="10" ht="12.75" customHeight="1">
      <c r="A10" s="13" t="s">
        <v>17</v>
      </c>
      <c r="C10" s="26"/>
      <c r="D10" s="23"/>
      <c r="E10" s="23"/>
      <c r="F10" s="23"/>
      <c r="G10" s="8"/>
    </row>
    <row r="11" ht="12.75" customHeight="1">
      <c r="A11" s="13" t="s">
        <v>20</v>
      </c>
      <c r="C11" s="18"/>
      <c r="D11" s="23"/>
      <c r="E11" s="23"/>
      <c r="F11" s="23"/>
      <c r="G11" s="8"/>
    </row>
    <row r="12" ht="12.75" customHeight="1">
      <c r="A12" s="13" t="s">
        <v>21</v>
      </c>
      <c r="C12" s="18"/>
      <c r="D12" s="23"/>
      <c r="E12" s="23"/>
      <c r="F12" s="23"/>
      <c r="G12" s="8"/>
    </row>
    <row r="13" ht="12.75" customHeight="1">
      <c r="A13" s="13" t="s">
        <v>23</v>
      </c>
      <c r="C13" s="18"/>
      <c r="D13" s="23"/>
      <c r="E13" s="23"/>
      <c r="F13" s="23"/>
      <c r="G13" s="8"/>
    </row>
    <row r="14" ht="12.75" customHeight="1">
      <c r="A14" s="3"/>
      <c r="B14" s="3"/>
      <c r="C14" s="3"/>
      <c r="D14" s="3"/>
      <c r="E14" s="3"/>
      <c r="F14" s="5"/>
      <c r="G14" s="8"/>
    </row>
    <row r="15" ht="72.0" customHeight="1">
      <c r="A15" s="31" t="s">
        <v>25</v>
      </c>
      <c r="B15" s="31" t="s">
        <v>27</v>
      </c>
      <c r="C15" s="31" t="s">
        <v>28</v>
      </c>
      <c r="D15" s="31" t="s">
        <v>29</v>
      </c>
      <c r="E15" s="31" t="s">
        <v>30</v>
      </c>
      <c r="F15" s="31" t="s">
        <v>31</v>
      </c>
      <c r="G15" s="33" t="s">
        <v>32</v>
      </c>
    </row>
    <row r="16" ht="12.75" customHeight="1">
      <c r="A16" s="39" t="s">
        <v>34</v>
      </c>
      <c r="B16" s="39"/>
      <c r="C16" s="43">
        <f>AVERAGE(C17:C21)*E16</f>
        <v>0.1</v>
      </c>
      <c r="D16" s="52">
        <f>AVERAGE(D17:D21)*E16</f>
        <v>0.4</v>
      </c>
      <c r="E16" s="54">
        <v>0.1</v>
      </c>
      <c r="F16" s="56"/>
      <c r="G16" s="57"/>
      <c r="H16" s="59"/>
      <c r="I16" s="59"/>
      <c r="J16" s="59"/>
      <c r="K16" s="59"/>
      <c r="L16" s="59"/>
      <c r="M16" s="59"/>
      <c r="N16" s="59"/>
      <c r="O16" s="59"/>
      <c r="P16" s="59"/>
      <c r="Q16" s="59"/>
      <c r="R16" s="59"/>
      <c r="S16" s="59"/>
      <c r="T16" s="59"/>
      <c r="U16" s="59"/>
      <c r="V16" s="59"/>
      <c r="W16" s="59"/>
      <c r="X16" s="59"/>
      <c r="Y16" s="59"/>
      <c r="Z16" s="59"/>
    </row>
    <row r="17" ht="12.75" customHeight="1">
      <c r="A17" s="61" t="s">
        <v>52</v>
      </c>
      <c r="B17" s="61" t="s">
        <v>54</v>
      </c>
      <c r="C17" s="68">
        <f t="shared" ref="C17:C21" si="1">IF(B17=B$94,D$94,IF(B17=B$95,D$95,IF(B17=B$96,D$96,IF(B17=B$97,D$97,D$98))))</f>
        <v>1</v>
      </c>
      <c r="D17" s="76">
        <f t="shared" ref="D17:D21" si="2">IF(B17=B$94,C$94,IF(B17=B$95,C$95,IF(B17=B$96,C$96,IF(B17=B$97,C$97,C$98))))</f>
        <v>4</v>
      </c>
      <c r="E17" s="77"/>
      <c r="F17" s="78"/>
      <c r="G17" s="79">
        <v>1.0</v>
      </c>
    </row>
    <row r="18" ht="12.75" customHeight="1">
      <c r="A18" s="61" t="s">
        <v>82</v>
      </c>
      <c r="B18" s="61" t="s">
        <v>54</v>
      </c>
      <c r="C18" s="68">
        <f t="shared" si="1"/>
        <v>1</v>
      </c>
      <c r="D18" s="76">
        <f t="shared" si="2"/>
        <v>4</v>
      </c>
      <c r="E18" s="82"/>
      <c r="F18" s="84"/>
      <c r="G18" s="86">
        <v>1.0</v>
      </c>
    </row>
    <row r="19" ht="48.75" customHeight="1">
      <c r="A19" s="61" t="s">
        <v>84</v>
      </c>
      <c r="B19" s="61" t="s">
        <v>54</v>
      </c>
      <c r="C19" s="68">
        <f t="shared" si="1"/>
        <v>1</v>
      </c>
      <c r="D19" s="76">
        <f t="shared" si="2"/>
        <v>4</v>
      </c>
      <c r="E19" s="82"/>
      <c r="F19" s="84"/>
      <c r="G19" s="88">
        <v>3.0</v>
      </c>
    </row>
    <row r="20" ht="12.75" customHeight="1">
      <c r="A20" s="61" t="s">
        <v>93</v>
      </c>
      <c r="B20" s="61" t="s">
        <v>54</v>
      </c>
      <c r="C20" s="68">
        <f t="shared" si="1"/>
        <v>1</v>
      </c>
      <c r="D20" s="76">
        <f t="shared" si="2"/>
        <v>4</v>
      </c>
      <c r="E20" s="82"/>
      <c r="F20" s="84"/>
      <c r="G20" s="88">
        <v>2.0</v>
      </c>
    </row>
    <row r="21" ht="12.75" customHeight="1">
      <c r="A21" s="61" t="s">
        <v>96</v>
      </c>
      <c r="B21" s="61" t="s">
        <v>54</v>
      </c>
      <c r="C21" s="68">
        <f t="shared" si="1"/>
        <v>1</v>
      </c>
      <c r="D21" s="76">
        <f t="shared" si="2"/>
        <v>4</v>
      </c>
      <c r="E21" s="82"/>
      <c r="F21" s="84"/>
      <c r="G21" s="88">
        <v>5.0</v>
      </c>
    </row>
    <row r="22" ht="37.5" customHeight="1">
      <c r="A22" s="89"/>
      <c r="B22" s="89"/>
      <c r="C22" s="90"/>
      <c r="D22" s="92"/>
      <c r="E22" s="92"/>
      <c r="F22" s="94"/>
      <c r="G22" s="95"/>
    </row>
    <row r="23" ht="12.75" customHeight="1">
      <c r="A23" s="96" t="s">
        <v>112</v>
      </c>
      <c r="B23" s="98"/>
      <c r="C23" s="102">
        <f>C24*E24+C28*E28+C35*E35+C38*E38+C42*E42+C44*E44</f>
        <v>0.7</v>
      </c>
      <c r="D23" s="103">
        <f>D24*E24+D28*E28+D35*E35+D38*E38+D42*E42+D44*E44</f>
        <v>2.8</v>
      </c>
      <c r="E23" s="102">
        <f>E24+E28+E35+E38+E42+E44</f>
        <v>0.7</v>
      </c>
      <c r="F23" s="96"/>
      <c r="G23" s="104"/>
    </row>
    <row r="24" ht="12.75" customHeight="1">
      <c r="A24" s="98" t="s">
        <v>41</v>
      </c>
      <c r="B24" s="98"/>
      <c r="C24" s="77">
        <f t="shared" ref="C24:D24" si="3">AVERAGE(C25:C27)</f>
        <v>1</v>
      </c>
      <c r="D24" s="105">
        <f t="shared" si="3"/>
        <v>4</v>
      </c>
      <c r="E24" s="77">
        <v>0.05</v>
      </c>
      <c r="F24" s="78"/>
      <c r="G24" s="106"/>
    </row>
    <row r="25" ht="12.75" customHeight="1">
      <c r="A25" s="61" t="s">
        <v>113</v>
      </c>
      <c r="B25" s="61" t="s">
        <v>54</v>
      </c>
      <c r="C25" s="107">
        <f t="shared" ref="C25:C27" si="4">IF(B25=B$94,D$94,IF(B25=B$95,D$95,IF(B25=B$96,D$96,IF(B25=B$97,D$97,D$98))))</f>
        <v>1</v>
      </c>
      <c r="D25" s="76">
        <f t="shared" ref="D25:D27" si="5">IF(B25=B$94,C$94,IF(B25=B$95,C$95,IF(B25=B$96,C$96,IF(B25=B$97,C$97,C$98))))</f>
        <v>4</v>
      </c>
      <c r="E25" s="82"/>
      <c r="F25" s="84"/>
      <c r="G25" s="88">
        <v>1.0</v>
      </c>
    </row>
    <row r="26" ht="50.25" customHeight="1">
      <c r="A26" s="61" t="s">
        <v>114</v>
      </c>
      <c r="B26" s="61" t="s">
        <v>54</v>
      </c>
      <c r="C26" s="107">
        <f t="shared" si="4"/>
        <v>1</v>
      </c>
      <c r="D26" s="76">
        <f t="shared" si="5"/>
        <v>4</v>
      </c>
      <c r="E26" s="82"/>
      <c r="F26" s="84"/>
      <c r="G26" s="88">
        <v>7.0</v>
      </c>
    </row>
    <row r="27" ht="12.75" customHeight="1">
      <c r="A27" s="61" t="s">
        <v>115</v>
      </c>
      <c r="B27" s="61" t="s">
        <v>54</v>
      </c>
      <c r="C27" s="107">
        <f t="shared" si="4"/>
        <v>1</v>
      </c>
      <c r="D27" s="76">
        <f t="shared" si="5"/>
        <v>4</v>
      </c>
      <c r="E27" s="82"/>
      <c r="F27" s="84"/>
      <c r="G27" s="88">
        <v>3.0</v>
      </c>
    </row>
    <row r="28" ht="12.75" customHeight="1">
      <c r="A28" s="98" t="s">
        <v>116</v>
      </c>
      <c r="B28" s="98"/>
      <c r="C28" s="77">
        <f t="shared" ref="C28:D28" si="6">AVERAGE(C29:C34)</f>
        <v>1</v>
      </c>
      <c r="D28" s="105">
        <f t="shared" si="6"/>
        <v>4</v>
      </c>
      <c r="E28" s="77">
        <v>0.2</v>
      </c>
      <c r="F28" s="78"/>
      <c r="G28" s="106"/>
    </row>
    <row r="29" ht="12.75" customHeight="1">
      <c r="A29" s="61" t="s">
        <v>117</v>
      </c>
      <c r="B29" s="61" t="s">
        <v>54</v>
      </c>
      <c r="C29" s="107">
        <f t="shared" ref="C29:C34" si="7">IF(B29=B$94,D$94,IF(B29=B$95,D$95,IF(B29=B$96,D$96,IF(B29=B$97,D$97,D$98))))</f>
        <v>1</v>
      </c>
      <c r="D29" s="76">
        <f t="shared" ref="D29:D34" si="8">IF(B29=B$94,C$94,IF(B29=B$95,C$95,IF(B29=B$96,C$96,IF(B29=B$97,C$97,C$98))))</f>
        <v>4</v>
      </c>
      <c r="E29" s="77"/>
      <c r="F29" s="78"/>
      <c r="G29" s="108">
        <v>2.0</v>
      </c>
    </row>
    <row r="30" ht="34.5" customHeight="1">
      <c r="A30" s="61" t="s">
        <v>118</v>
      </c>
      <c r="B30" s="61" t="s">
        <v>54</v>
      </c>
      <c r="C30" s="107">
        <f t="shared" si="7"/>
        <v>1</v>
      </c>
      <c r="D30" s="76">
        <f t="shared" si="8"/>
        <v>4</v>
      </c>
      <c r="E30" s="77"/>
      <c r="F30" s="78"/>
      <c r="G30" s="108">
        <v>2.0</v>
      </c>
    </row>
    <row r="31" ht="49.5" customHeight="1">
      <c r="A31" s="61" t="s">
        <v>119</v>
      </c>
      <c r="B31" s="61" t="s">
        <v>54</v>
      </c>
      <c r="C31" s="107">
        <f t="shared" si="7"/>
        <v>1</v>
      </c>
      <c r="D31" s="76">
        <f t="shared" si="8"/>
        <v>4</v>
      </c>
      <c r="E31" s="77"/>
      <c r="F31" s="78"/>
      <c r="G31" s="108">
        <v>2.0</v>
      </c>
    </row>
    <row r="32" ht="12.75" customHeight="1">
      <c r="A32" s="61" t="s">
        <v>120</v>
      </c>
      <c r="B32" s="61" t="s">
        <v>54</v>
      </c>
      <c r="C32" s="107">
        <f t="shared" si="7"/>
        <v>1</v>
      </c>
      <c r="D32" s="76">
        <f t="shared" si="8"/>
        <v>4</v>
      </c>
      <c r="E32" s="82"/>
      <c r="F32" s="84"/>
      <c r="G32" s="88">
        <v>2.0</v>
      </c>
    </row>
    <row r="33" ht="12.75" customHeight="1">
      <c r="A33" s="61" t="s">
        <v>121</v>
      </c>
      <c r="B33" s="61" t="s">
        <v>54</v>
      </c>
      <c r="C33" s="107">
        <f t="shared" si="7"/>
        <v>1</v>
      </c>
      <c r="D33" s="76">
        <f t="shared" si="8"/>
        <v>4</v>
      </c>
      <c r="E33" s="82"/>
      <c r="F33" s="84"/>
      <c r="G33" s="88">
        <v>2.0</v>
      </c>
      <c r="I33" s="3"/>
    </row>
    <row r="34" ht="64.5" customHeight="1">
      <c r="A34" s="61" t="s">
        <v>122</v>
      </c>
      <c r="B34" s="61" t="s">
        <v>54</v>
      </c>
      <c r="C34" s="107">
        <f t="shared" si="7"/>
        <v>1</v>
      </c>
      <c r="D34" s="76">
        <f t="shared" si="8"/>
        <v>4</v>
      </c>
      <c r="E34" s="82"/>
      <c r="F34" s="84"/>
      <c r="G34" s="88">
        <v>2.0</v>
      </c>
      <c r="I34" s="3"/>
    </row>
    <row r="35" ht="12.75" customHeight="1">
      <c r="A35" s="98" t="s">
        <v>123</v>
      </c>
      <c r="B35" s="98"/>
      <c r="C35" s="109">
        <f t="shared" ref="C35:D35" si="9">AVERAGE(C36:C37)</f>
        <v>1</v>
      </c>
      <c r="D35" s="105">
        <f t="shared" si="9"/>
        <v>4</v>
      </c>
      <c r="E35" s="77">
        <v>0.15</v>
      </c>
      <c r="F35" s="78"/>
      <c r="G35" s="106"/>
    </row>
    <row r="36" ht="12.75" customHeight="1">
      <c r="A36" s="61" t="s">
        <v>124</v>
      </c>
      <c r="B36" s="61" t="s">
        <v>54</v>
      </c>
      <c r="C36" s="107">
        <f>IF(B36=B$94,D$94,IF(B36=B$95,D$95,IF(B36=B$96,D$96,IF(B36=B$97,D$97,D$98))))</f>
        <v>1</v>
      </c>
      <c r="D36" s="76">
        <f>IF(B36=B$94,C$94,IF(B36=B$95,C$95,IF(B36=B$96,C$96,IF(B36=B$97,C$97,C$98))))</f>
        <v>4</v>
      </c>
      <c r="E36" s="82"/>
      <c r="F36" s="84"/>
      <c r="G36" s="88">
        <v>5.0</v>
      </c>
    </row>
    <row r="37" ht="12.75" customHeight="1">
      <c r="A37" s="61" t="s">
        <v>125</v>
      </c>
      <c r="B37" s="61" t="s">
        <v>126</v>
      </c>
      <c r="C37" s="107">
        <f>IF(B37=B$110,D$110,IF(B37=B$111,D$111,IF(B37=B$112,D$112,IF(B37=B$113,D$113,D$114))))</f>
        <v>1</v>
      </c>
      <c r="D37" s="76">
        <f>IF(B37=B$110,C$110,IF(B37=B$111,C$111,IF(B37=B$112,C$112,IF(B37=B$113,C$113,C$114))))</f>
        <v>4</v>
      </c>
      <c r="E37" s="82"/>
      <c r="F37" s="84"/>
      <c r="G37" s="88">
        <v>5.0</v>
      </c>
    </row>
    <row r="38" ht="12.75" customHeight="1">
      <c r="A38" s="98" t="s">
        <v>127</v>
      </c>
      <c r="B38" s="98"/>
      <c r="C38" s="109">
        <f t="shared" ref="C38:D38" si="10">AVERAGE(C39:C41)</f>
        <v>1</v>
      </c>
      <c r="D38" s="105">
        <f t="shared" si="10"/>
        <v>4</v>
      </c>
      <c r="E38" s="77">
        <v>0.15</v>
      </c>
      <c r="F38" s="78"/>
      <c r="G38" s="106"/>
      <c r="I38" s="3"/>
    </row>
    <row r="39" ht="12.75" customHeight="1">
      <c r="A39" s="61" t="s">
        <v>128</v>
      </c>
      <c r="B39" s="61" t="s">
        <v>54</v>
      </c>
      <c r="C39" s="107">
        <f t="shared" ref="C39:C41" si="11">IF(B39=B$94,D$94,IF(B39=B$95,D$95,IF(B39=B$96,D$96,IF(B39=B$97,D$97,D$98))))</f>
        <v>1</v>
      </c>
      <c r="D39" s="76">
        <f t="shared" ref="D39:D41" si="12">IF(B39=B$94,C$94,IF(B39=B$95,C$95,IF(B39=B$96,C$96,IF(B39=B$97,C$97,C$98))))</f>
        <v>4</v>
      </c>
      <c r="E39" s="82"/>
      <c r="F39" s="84"/>
      <c r="G39" s="88">
        <v>2.0</v>
      </c>
    </row>
    <row r="40" ht="12.75" customHeight="1">
      <c r="A40" s="61" t="s">
        <v>129</v>
      </c>
      <c r="B40" s="61" t="s">
        <v>54</v>
      </c>
      <c r="C40" s="107">
        <f t="shared" si="11"/>
        <v>1</v>
      </c>
      <c r="D40" s="76">
        <f t="shared" si="12"/>
        <v>4</v>
      </c>
      <c r="E40" s="82"/>
      <c r="F40" s="84"/>
      <c r="G40" s="88">
        <v>2.0</v>
      </c>
    </row>
    <row r="41" ht="12.75" customHeight="1">
      <c r="A41" s="61" t="s">
        <v>130</v>
      </c>
      <c r="B41" s="61" t="s">
        <v>54</v>
      </c>
      <c r="C41" s="107">
        <f t="shared" si="11"/>
        <v>1</v>
      </c>
      <c r="D41" s="76">
        <f t="shared" si="12"/>
        <v>4</v>
      </c>
      <c r="E41" s="82"/>
      <c r="F41" s="84"/>
      <c r="G41" s="88">
        <v>2.0</v>
      </c>
    </row>
    <row r="42" ht="12.75" customHeight="1">
      <c r="A42" s="98" t="s">
        <v>131</v>
      </c>
      <c r="B42" s="98"/>
      <c r="C42" s="109">
        <f t="shared" ref="C42:D42" si="13">AVERAGE(C43)</f>
        <v>1</v>
      </c>
      <c r="D42" s="105">
        <f t="shared" si="13"/>
        <v>4</v>
      </c>
      <c r="E42" s="77">
        <v>0.05</v>
      </c>
      <c r="F42" s="78"/>
      <c r="G42" s="106"/>
    </row>
    <row r="43" ht="12.75" customHeight="1">
      <c r="A43" s="61" t="s">
        <v>132</v>
      </c>
      <c r="B43" s="61" t="s">
        <v>54</v>
      </c>
      <c r="C43" s="107">
        <f>IF(B43=B$94,D$94,IF(B43=B$95,D$95,IF(B43=B$96,D$96,IF(B43=B$97,D$97,D$98))))</f>
        <v>1</v>
      </c>
      <c r="D43" s="76">
        <f>IF(B43=B$94,C$94,IF(B43=B$95,C$95,IF(B43=B$96,C$96,IF(B43=B$97,C$97,C$98))))</f>
        <v>4</v>
      </c>
      <c r="E43" s="82"/>
      <c r="F43" s="84"/>
      <c r="G43" s="88">
        <v>5.0</v>
      </c>
    </row>
    <row r="44" ht="12.75" customHeight="1">
      <c r="A44" s="98" t="s">
        <v>75</v>
      </c>
      <c r="B44" s="98"/>
      <c r="C44" s="109">
        <f t="shared" ref="C44:D44" si="14">AVERAGE(C45:C46)</f>
        <v>1</v>
      </c>
      <c r="D44" s="105">
        <f t="shared" si="14"/>
        <v>4</v>
      </c>
      <c r="E44" s="77">
        <v>0.1</v>
      </c>
      <c r="F44" s="78"/>
      <c r="G44" s="106"/>
    </row>
    <row r="45" ht="12.75" customHeight="1">
      <c r="A45" s="61" t="s">
        <v>133</v>
      </c>
      <c r="B45" s="61" t="s">
        <v>134</v>
      </c>
      <c r="C45" s="107">
        <f t="shared" ref="C45:C46" si="15">IF(B45=B$101,D$101,IF(B45=B$102,D$102,D$103))</f>
        <v>1</v>
      </c>
      <c r="D45" s="76">
        <f t="shared" ref="D45:D46" si="16">IF(B45=B$101,C$101,IF(B45=B$102,C$102,C$103))</f>
        <v>4</v>
      </c>
      <c r="E45" s="82"/>
      <c r="F45" s="5"/>
      <c r="G45" s="88">
        <v>7.0</v>
      </c>
    </row>
    <row r="46" ht="12.75" customHeight="1">
      <c r="A46" s="61" t="s">
        <v>135</v>
      </c>
      <c r="B46" s="61" t="s">
        <v>134</v>
      </c>
      <c r="C46" s="107">
        <f t="shared" si="15"/>
        <v>1</v>
      </c>
      <c r="D46" s="76">
        <f t="shared" si="16"/>
        <v>4</v>
      </c>
      <c r="E46" s="82"/>
      <c r="F46" s="84"/>
      <c r="G46" s="88">
        <v>7.0</v>
      </c>
    </row>
    <row r="47" ht="36.75" customHeight="1">
      <c r="A47" s="89"/>
      <c r="B47" s="89"/>
      <c r="C47" s="110"/>
      <c r="D47" s="92"/>
      <c r="E47" s="92"/>
      <c r="F47" s="94"/>
      <c r="G47" s="95"/>
    </row>
    <row r="48" ht="12.75" customHeight="1">
      <c r="A48" s="111" t="s">
        <v>51</v>
      </c>
      <c r="B48" s="39"/>
      <c r="C48" s="112">
        <f>C49*E49+C51*E51+C53*E53+C55*E55+C58*E58+C61*E61+C64*E64+C69*E69+C72*E72</f>
        <v>0.15</v>
      </c>
      <c r="D48" s="113">
        <f>D49*E49+D51*E51+D53*E53+D55*E55+D58*E58+D61*E61+D64*E64+D69*E69+D72*E72</f>
        <v>0.6</v>
      </c>
      <c r="E48" s="54">
        <f>SUM(E49,E51,E53,E55,E58,E61,E69,E72,E64)</f>
        <v>0.15</v>
      </c>
      <c r="F48" s="56"/>
      <c r="G48" s="57"/>
      <c r="H48" s="59"/>
      <c r="I48" s="59"/>
      <c r="J48" s="59"/>
      <c r="K48" s="59"/>
      <c r="L48" s="59"/>
      <c r="M48" s="59"/>
      <c r="N48" s="59"/>
      <c r="O48" s="59"/>
      <c r="P48" s="59"/>
      <c r="Q48" s="59"/>
      <c r="R48" s="59"/>
      <c r="S48" s="59"/>
      <c r="T48" s="59"/>
      <c r="U48" s="59"/>
      <c r="V48" s="59"/>
      <c r="W48" s="59"/>
      <c r="X48" s="59"/>
      <c r="Y48" s="59"/>
      <c r="Z48" s="59"/>
    </row>
    <row r="49" ht="12.75" customHeight="1">
      <c r="A49" s="98" t="s">
        <v>55</v>
      </c>
      <c r="B49" s="98"/>
      <c r="C49" s="109">
        <f t="shared" ref="C49:D49" si="17">AVERAGE(C50)</f>
        <v>1</v>
      </c>
      <c r="D49" s="105">
        <f t="shared" si="17"/>
        <v>4</v>
      </c>
      <c r="E49" s="77">
        <v>0.01</v>
      </c>
      <c r="F49" s="78"/>
      <c r="G49" s="106"/>
    </row>
    <row r="50" ht="32.25" customHeight="1">
      <c r="A50" s="61" t="s">
        <v>136</v>
      </c>
      <c r="B50" s="61" t="s">
        <v>126</v>
      </c>
      <c r="C50" s="107">
        <f>IF(B50=B$110,D$110,IF(B50=B$111,D$111,IF(B50=B$112,D$112,IF(B50=B$113,D$113,D$114))))</f>
        <v>1</v>
      </c>
      <c r="D50" s="76">
        <f>IF(B50=B$110,C$110,IF(B50=B$111,C$111,IF(B50=B$112,C$112,IF(B50=B$113,C$113,C$114))))</f>
        <v>4</v>
      </c>
      <c r="E50" s="82"/>
      <c r="F50" s="78"/>
      <c r="G50" s="86">
        <v>3.0</v>
      </c>
    </row>
    <row r="51" ht="12.75" customHeight="1">
      <c r="A51" s="98" t="s">
        <v>57</v>
      </c>
      <c r="B51" s="98"/>
      <c r="C51" s="109">
        <f t="shared" ref="C51:D51" si="18">AVERAGE(C52)</f>
        <v>1</v>
      </c>
      <c r="D51" s="105">
        <f t="shared" si="18"/>
        <v>4</v>
      </c>
      <c r="E51" s="77">
        <v>0.01</v>
      </c>
      <c r="F51" s="78"/>
      <c r="G51" s="106"/>
    </row>
    <row r="52" ht="12.75" customHeight="1">
      <c r="A52" s="61" t="s">
        <v>137</v>
      </c>
      <c r="B52" s="61" t="s">
        <v>126</v>
      </c>
      <c r="C52" s="107">
        <f>IF(B52=B$110,D$110,IF(B52=B$111,D$111,IF(B52=B$112,D$112,IF(B52=B$113,D$113,D$114))))</f>
        <v>1</v>
      </c>
      <c r="D52" s="76">
        <f>IF(B52=B$110,C$110,IF(B52=B$111,C$111,IF(B52=B$112,C$112,IF(B52=B$113,C$113,C$114))))</f>
        <v>4</v>
      </c>
      <c r="E52" s="82"/>
      <c r="F52" s="78"/>
      <c r="G52" s="86">
        <v>1.0</v>
      </c>
    </row>
    <row r="53" ht="12.75" customHeight="1">
      <c r="A53" s="98" t="s">
        <v>59</v>
      </c>
      <c r="B53" s="98"/>
      <c r="C53" s="109">
        <f t="shared" ref="C53:D53" si="19">AVERAGE(C54)</f>
        <v>1</v>
      </c>
      <c r="D53" s="105">
        <f t="shared" si="19"/>
        <v>4</v>
      </c>
      <c r="E53" s="77">
        <v>0.01</v>
      </c>
      <c r="F53" s="78"/>
      <c r="G53" s="106"/>
    </row>
    <row r="54" ht="12.75" customHeight="1">
      <c r="A54" s="61" t="s">
        <v>138</v>
      </c>
      <c r="B54" s="61" t="s">
        <v>126</v>
      </c>
      <c r="C54" s="107">
        <f>IF(B54=B$110,D$110,IF(B54=B$111,D$111,IF(B54=B$112,D$112,IF(B54=B$113,D$113,D$114))))</f>
        <v>1</v>
      </c>
      <c r="D54" s="76">
        <f>IF(B54=B$110,C$110,IF(B54=B$111,C$111,IF(B54=B$112,C$112,IF(B54=B$113,C$113,C$114))))</f>
        <v>4</v>
      </c>
      <c r="E54" s="82"/>
      <c r="F54" s="78"/>
      <c r="G54" s="86">
        <v>1.0</v>
      </c>
    </row>
    <row r="55" ht="12.75" customHeight="1">
      <c r="A55" s="98" t="s">
        <v>61</v>
      </c>
      <c r="B55" s="98"/>
      <c r="C55" s="109">
        <f t="shared" ref="C55:D55" si="20">AVERAGE(C56:C57)</f>
        <v>1</v>
      </c>
      <c r="D55" s="105">
        <f t="shared" si="20"/>
        <v>4</v>
      </c>
      <c r="E55" s="77">
        <v>0.02</v>
      </c>
      <c r="F55" s="78"/>
      <c r="G55" s="106"/>
    </row>
    <row r="56" ht="12.75" customHeight="1">
      <c r="A56" s="61" t="s">
        <v>139</v>
      </c>
      <c r="B56" s="61" t="s">
        <v>54</v>
      </c>
      <c r="C56" s="107">
        <f>IF(B56=B$94,D$94,IF(B56=B$95,D$95,IF(B56=B$96,D$96,IF(B56=B$97,D$97,D$98))))</f>
        <v>1</v>
      </c>
      <c r="D56" s="76">
        <f>IF(B56=B$94,C$94,IF(B56=B$95,C$95,IF(B56=B$96,C$96,IF(B56=B$97,C$97,C$98))))</f>
        <v>4</v>
      </c>
      <c r="E56" s="82"/>
      <c r="F56" s="78"/>
      <c r="G56" s="86">
        <v>2.0</v>
      </c>
    </row>
    <row r="57" ht="31.5" customHeight="1">
      <c r="A57" s="61" t="s">
        <v>140</v>
      </c>
      <c r="B57" s="61" t="s">
        <v>134</v>
      </c>
      <c r="C57" s="107">
        <f>IF(B57=B$101,D$101,IF(B57=B$102,D$102,D$103))</f>
        <v>1</v>
      </c>
      <c r="D57" s="76">
        <f>IF(B57=B$101,C$101,IF(B57=B$102,C$102,C$103))</f>
        <v>4</v>
      </c>
      <c r="E57" s="82"/>
      <c r="F57" s="78"/>
      <c r="G57" s="86">
        <v>3.0</v>
      </c>
    </row>
    <row r="58" ht="12.75" customHeight="1">
      <c r="A58" s="98" t="s">
        <v>62</v>
      </c>
      <c r="B58" s="98"/>
      <c r="C58" s="109">
        <f t="shared" ref="C58:D58" si="21">AVERAGE(C59:C60)</f>
        <v>1</v>
      </c>
      <c r="D58" s="105">
        <f t="shared" si="21"/>
        <v>4</v>
      </c>
      <c r="E58" s="77">
        <v>0.02</v>
      </c>
      <c r="F58" s="78"/>
      <c r="G58" s="106"/>
    </row>
    <row r="59" ht="12.75" customHeight="1">
      <c r="A59" s="61" t="s">
        <v>141</v>
      </c>
      <c r="B59" s="61" t="s">
        <v>134</v>
      </c>
      <c r="C59" s="107">
        <f t="shared" ref="C59:C60" si="22">IF(B59=B$101,D$101,IF(B59=B$102,D$102,D$103))</f>
        <v>1</v>
      </c>
      <c r="D59" s="76">
        <f t="shared" ref="D59:D60" si="23">IF(B59=B$101,C$101,IF(B59=B$102,C$102,C$103))</f>
        <v>4</v>
      </c>
      <c r="E59" s="82"/>
      <c r="F59" s="78"/>
      <c r="G59" s="86">
        <v>2.0</v>
      </c>
    </row>
    <row r="60" ht="12.75" customHeight="1">
      <c r="A60" s="61" t="s">
        <v>142</v>
      </c>
      <c r="B60" s="61" t="s">
        <v>134</v>
      </c>
      <c r="C60" s="107">
        <f t="shared" si="22"/>
        <v>1</v>
      </c>
      <c r="D60" s="76">
        <f t="shared" si="23"/>
        <v>4</v>
      </c>
      <c r="E60" s="82"/>
      <c r="F60" s="78"/>
      <c r="G60" s="86">
        <v>2.0</v>
      </c>
    </row>
    <row r="61" ht="12.75" customHeight="1">
      <c r="A61" s="98" t="s">
        <v>63</v>
      </c>
      <c r="B61" s="98"/>
      <c r="C61" s="109">
        <f t="shared" ref="C61:D61" si="24">AVERAGE(C62:C63)</f>
        <v>1</v>
      </c>
      <c r="D61" s="105">
        <f t="shared" si="24"/>
        <v>4</v>
      </c>
      <c r="E61" s="77">
        <v>0.03</v>
      </c>
      <c r="F61" s="78"/>
      <c r="G61" s="106"/>
    </row>
    <row r="62" ht="12.75" customHeight="1">
      <c r="A62" s="61" t="s">
        <v>143</v>
      </c>
      <c r="B62" s="61" t="s">
        <v>134</v>
      </c>
      <c r="C62" s="107">
        <f t="shared" ref="C62:C63" si="25">IF(B62=B$101,D$101,IF(B62=B$102,D$102,D$103))</f>
        <v>1</v>
      </c>
      <c r="D62" s="76">
        <f t="shared" ref="D62:D63" si="26">IF(B62=B$101,C$101,IF(B62=B$102,C$102,C$103))</f>
        <v>4</v>
      </c>
      <c r="E62" s="82"/>
      <c r="F62" s="78"/>
      <c r="G62" s="86">
        <v>1.0</v>
      </c>
    </row>
    <row r="63" ht="12.75" customHeight="1">
      <c r="A63" s="61" t="s">
        <v>144</v>
      </c>
      <c r="B63" s="61" t="s">
        <v>134</v>
      </c>
      <c r="C63" s="107">
        <f t="shared" si="25"/>
        <v>1</v>
      </c>
      <c r="D63" s="76">
        <f t="shared" si="26"/>
        <v>4</v>
      </c>
      <c r="E63" s="82"/>
      <c r="F63" s="78"/>
      <c r="G63" s="86">
        <v>3.0</v>
      </c>
    </row>
    <row r="64" ht="12.75" customHeight="1">
      <c r="A64" s="98" t="s">
        <v>64</v>
      </c>
      <c r="B64" s="98"/>
      <c r="C64" s="109">
        <f t="shared" ref="C64:D64" si="27">AVERAGE(C65:C68)</f>
        <v>1</v>
      </c>
      <c r="D64" s="105">
        <f t="shared" si="27"/>
        <v>4</v>
      </c>
      <c r="E64" s="77">
        <v>0.03</v>
      </c>
      <c r="F64" s="78"/>
      <c r="G64" s="114"/>
      <c r="H64" s="115"/>
      <c r="I64" s="115"/>
      <c r="J64" s="115"/>
      <c r="K64" s="115"/>
      <c r="L64" s="115"/>
      <c r="M64" s="115"/>
      <c r="N64" s="115"/>
      <c r="O64" s="115"/>
      <c r="P64" s="115"/>
      <c r="Q64" s="115"/>
      <c r="R64" s="115"/>
      <c r="S64" s="115"/>
      <c r="T64" s="115"/>
      <c r="U64" s="115"/>
      <c r="V64" s="115"/>
      <c r="W64" s="115"/>
      <c r="X64" s="115"/>
      <c r="Y64" s="115"/>
      <c r="Z64" s="115"/>
    </row>
    <row r="65" ht="12.75" customHeight="1">
      <c r="A65" s="61" t="s">
        <v>145</v>
      </c>
      <c r="B65" s="61" t="s">
        <v>126</v>
      </c>
      <c r="C65" s="107">
        <f>IF(B65=B$110,D$110,IF(B65=B$111,D$111,IF(B65=B$112,D$112,IF(B65=B$113,D$113,D$114))))</f>
        <v>1</v>
      </c>
      <c r="D65" s="76">
        <f>IF(B65=B$110,C$110,IF(B65=B$111,C$111,IF(B65=B$112,C$112,IF(B65=B$113,C$113,C$114))))</f>
        <v>4</v>
      </c>
      <c r="E65" s="82"/>
      <c r="F65" s="84"/>
      <c r="G65" s="88">
        <v>6.0</v>
      </c>
      <c r="H65" s="3"/>
      <c r="I65" s="3"/>
      <c r="J65" s="3"/>
      <c r="K65" s="3"/>
      <c r="L65" s="3"/>
      <c r="M65" s="3"/>
      <c r="N65" s="3"/>
      <c r="O65" s="3"/>
      <c r="P65" s="3"/>
      <c r="Q65" s="3"/>
      <c r="R65" s="3"/>
      <c r="S65" s="3"/>
      <c r="T65" s="3"/>
      <c r="U65" s="3"/>
      <c r="V65" s="3"/>
      <c r="W65" s="3"/>
      <c r="X65" s="3"/>
      <c r="Y65" s="3"/>
      <c r="Z65" s="3"/>
    </row>
    <row r="66" ht="12.75" customHeight="1">
      <c r="A66" s="61" t="s">
        <v>146</v>
      </c>
      <c r="B66" s="61" t="s">
        <v>54</v>
      </c>
      <c r="C66" s="107">
        <f>IF(B66=B$94,D$94,IF(B66=B$95,D$95,IF(B66=B$96,D$96,IF(B66=B$97,D$97,D$98))))</f>
        <v>1</v>
      </c>
      <c r="D66" s="76">
        <f>IF(B66=B$94,C$94,IF(B66=B$95,C$95,IF(B66=B$96,C$96,IF(B66=B$97,C$97,C$98))))</f>
        <v>4</v>
      </c>
      <c r="E66" s="82"/>
      <c r="F66" s="84"/>
      <c r="G66" s="88">
        <v>6.0</v>
      </c>
      <c r="H66" s="3"/>
      <c r="I66" s="3"/>
      <c r="J66" s="3"/>
      <c r="K66" s="3"/>
      <c r="L66" s="3"/>
      <c r="M66" s="3"/>
      <c r="N66" s="3"/>
      <c r="O66" s="3"/>
      <c r="P66" s="3"/>
      <c r="Q66" s="3"/>
      <c r="R66" s="3"/>
      <c r="S66" s="3"/>
      <c r="T66" s="3"/>
      <c r="U66" s="3"/>
      <c r="V66" s="3"/>
      <c r="W66" s="3"/>
      <c r="X66" s="3"/>
      <c r="Y66" s="3"/>
      <c r="Z66" s="3"/>
    </row>
    <row r="67" ht="12.75" customHeight="1">
      <c r="A67" s="61" t="s">
        <v>147</v>
      </c>
      <c r="B67" s="61" t="s">
        <v>126</v>
      </c>
      <c r="C67" s="107">
        <f t="shared" ref="C67:C68" si="28">IF(B67=B$110,D$110,IF(B67=B$111,D$111,IF(B67=B$112,D$112,IF(B67=B$113,D$113,D$114))))</f>
        <v>1</v>
      </c>
      <c r="D67" s="76">
        <f t="shared" ref="D67:D68" si="29">IF(B67=B$110,C$110,IF(B67=B$111,C$111,IF(B67=B$112,C$112,IF(B67=B$113,C$113,C$114))))</f>
        <v>4</v>
      </c>
      <c r="E67" s="82"/>
      <c r="F67" s="84"/>
      <c r="G67" s="88">
        <v>6.0</v>
      </c>
      <c r="H67" s="3"/>
      <c r="I67" s="3"/>
      <c r="J67" s="3"/>
      <c r="K67" s="3"/>
      <c r="L67" s="3"/>
      <c r="M67" s="3"/>
      <c r="N67" s="3"/>
      <c r="O67" s="3"/>
      <c r="P67" s="3"/>
      <c r="Q67" s="3"/>
      <c r="R67" s="3"/>
      <c r="S67" s="3"/>
      <c r="T67" s="3"/>
      <c r="U67" s="3"/>
      <c r="V67" s="3"/>
      <c r="W67" s="3"/>
      <c r="X67" s="3"/>
      <c r="Y67" s="3"/>
      <c r="Z67" s="3"/>
    </row>
    <row r="68" ht="12.75" customHeight="1">
      <c r="A68" s="61" t="s">
        <v>148</v>
      </c>
      <c r="B68" s="61" t="s">
        <v>126</v>
      </c>
      <c r="C68" s="107">
        <f t="shared" si="28"/>
        <v>1</v>
      </c>
      <c r="D68" s="76">
        <f t="shared" si="29"/>
        <v>4</v>
      </c>
      <c r="E68" s="82"/>
      <c r="F68" s="84"/>
      <c r="G68" s="88">
        <v>6.0</v>
      </c>
      <c r="H68" s="3"/>
      <c r="I68" s="3"/>
      <c r="J68" s="3"/>
      <c r="K68" s="3"/>
      <c r="L68" s="3"/>
      <c r="M68" s="3"/>
      <c r="N68" s="3"/>
      <c r="O68" s="3"/>
      <c r="P68" s="3"/>
      <c r="Q68" s="3"/>
      <c r="R68" s="3"/>
      <c r="S68" s="3"/>
      <c r="T68" s="3"/>
      <c r="U68" s="3"/>
      <c r="V68" s="3"/>
      <c r="W68" s="3"/>
      <c r="X68" s="3"/>
      <c r="Y68" s="3"/>
      <c r="Z68" s="3"/>
    </row>
    <row r="69" ht="12.75" customHeight="1">
      <c r="A69" s="98" t="s">
        <v>149</v>
      </c>
      <c r="B69" s="98"/>
      <c r="C69" s="109">
        <f t="shared" ref="C69:D69" si="30">AVERAGE(C70:C71)</f>
        <v>1</v>
      </c>
      <c r="D69" s="105">
        <f t="shared" si="30"/>
        <v>4</v>
      </c>
      <c r="E69" s="77">
        <v>0.01</v>
      </c>
      <c r="F69" s="78"/>
      <c r="G69" s="106"/>
    </row>
    <row r="70" ht="12.75" customHeight="1">
      <c r="A70" s="61" t="s">
        <v>150</v>
      </c>
      <c r="B70" s="61" t="s">
        <v>134</v>
      </c>
      <c r="C70" s="107">
        <f>IF(B70=B$101,D$101,IF(B70=B$102,D$102,D$103))</f>
        <v>1</v>
      </c>
      <c r="D70" s="76">
        <f>IF(B70=B$101,C$101,IF(B70=B$102,C$102,C$103))</f>
        <v>4</v>
      </c>
      <c r="E70" s="82"/>
      <c r="F70" s="78"/>
      <c r="G70" s="86">
        <v>2.0</v>
      </c>
    </row>
    <row r="71" ht="12.75" customHeight="1">
      <c r="A71" s="61" t="s">
        <v>151</v>
      </c>
      <c r="B71" s="61" t="s">
        <v>54</v>
      </c>
      <c r="C71" s="107">
        <f>IF(B71=B$94,D$94,IF(B71=B$95,D$95,IF(B71=B$96,D$96,IF(B71=B$97,D$97,D$98))))</f>
        <v>1</v>
      </c>
      <c r="D71" s="76">
        <f>IF(B71=B$94,C$94,IF(B71=B$95,C$95,IF(B71=B$96,C$96,IF(B71=B$97,C$97,C$98))))</f>
        <v>4</v>
      </c>
      <c r="E71" s="82"/>
      <c r="F71" s="78"/>
      <c r="G71" s="86">
        <v>2.0</v>
      </c>
    </row>
    <row r="72" ht="12.75" customHeight="1">
      <c r="A72" s="98" t="s">
        <v>152</v>
      </c>
      <c r="B72" s="98"/>
      <c r="C72" s="109">
        <f t="shared" ref="C72:D72" si="31">AVERAGE(C73:C76)</f>
        <v>1</v>
      </c>
      <c r="D72" s="105">
        <f t="shared" si="31"/>
        <v>4</v>
      </c>
      <c r="E72" s="77">
        <v>0.01</v>
      </c>
      <c r="F72" s="78"/>
      <c r="G72" s="106"/>
    </row>
    <row r="73" ht="12.75" customHeight="1">
      <c r="A73" s="61" t="s">
        <v>153</v>
      </c>
      <c r="B73" s="61" t="s">
        <v>54</v>
      </c>
      <c r="C73" s="107">
        <f>IF(B73=B$94,D$94,IF(B73=B$95,D$95,IF(B73=B$96,D$96,IF(B73=B$97,D$97,D$98))))</f>
        <v>1</v>
      </c>
      <c r="D73" s="76">
        <f>IF(B73=B$94,C$94,IF(B73=B$95,C$95,IF(B73=B$96,C$96,IF(B73=B$97,C$97,C$98))))</f>
        <v>4</v>
      </c>
      <c r="E73" s="82"/>
      <c r="F73" s="78"/>
      <c r="G73" s="86">
        <v>5.0</v>
      </c>
    </row>
    <row r="74" ht="12.75" customHeight="1">
      <c r="A74" s="61" t="s">
        <v>154</v>
      </c>
      <c r="B74" s="61" t="s">
        <v>134</v>
      </c>
      <c r="C74" s="107">
        <f>IF(B74=B$106,D$106,D$107)</f>
        <v>1</v>
      </c>
      <c r="D74" s="116">
        <f>IF(B74=B$106,C$106,C$107)</f>
        <v>4</v>
      </c>
      <c r="E74" s="82"/>
      <c r="F74" s="78"/>
      <c r="G74" s="86">
        <v>5.0</v>
      </c>
    </row>
    <row r="75" ht="12.75" customHeight="1">
      <c r="A75" s="61" t="s">
        <v>155</v>
      </c>
      <c r="B75" s="61" t="s">
        <v>134</v>
      </c>
      <c r="C75" s="107">
        <f>IF(B75=B$101,D$101,IF(B75=B$102,D$102,D$103))</f>
        <v>1</v>
      </c>
      <c r="D75" s="76">
        <f>IF(B75=B$101,C$101,IF(B75=B$102,C$102,C$103))</f>
        <v>4</v>
      </c>
      <c r="E75" s="82"/>
      <c r="F75" s="84"/>
      <c r="G75" s="88">
        <v>5.0</v>
      </c>
      <c r="H75" s="3"/>
      <c r="I75" s="3"/>
      <c r="J75" s="3"/>
      <c r="K75" s="3"/>
      <c r="L75" s="3"/>
      <c r="M75" s="3"/>
      <c r="N75" s="3"/>
      <c r="O75" s="3"/>
      <c r="P75" s="3"/>
      <c r="Q75" s="3"/>
      <c r="R75" s="3"/>
      <c r="S75" s="3"/>
      <c r="T75" s="3"/>
      <c r="U75" s="3"/>
      <c r="V75" s="3"/>
      <c r="W75" s="3"/>
      <c r="X75" s="3"/>
      <c r="Y75" s="3"/>
      <c r="Z75" s="3"/>
    </row>
    <row r="76" ht="12.75" customHeight="1">
      <c r="A76" s="117" t="s">
        <v>156</v>
      </c>
      <c r="B76" s="61" t="s">
        <v>134</v>
      </c>
      <c r="C76" s="107">
        <f>IF(B76="","",IF(B76=B$101,D$101,IF(B76=B$102,D$102,D$103)))</f>
        <v>1</v>
      </c>
      <c r="D76" s="76">
        <f>IF(B76="","",IF(B76=B$101,C$101,IF(B76=B$102,C$102,C$103)))</f>
        <v>4</v>
      </c>
      <c r="E76" s="118">
        <f>IF(C76="","",(IF(C76=C$94,D$94,IF(C76=C$95,D$95,IF(C76=C$96,D$96,IF(C76=C$97,D$97,D$98))))))</f>
        <v>0.6</v>
      </c>
      <c r="F76" s="84"/>
      <c r="G76" s="64"/>
    </row>
    <row r="77" ht="12.75" customHeight="1">
      <c r="A77" s="39" t="s">
        <v>157</v>
      </c>
      <c r="B77" s="39"/>
      <c r="C77" s="119">
        <f t="shared" ref="C77:D77" si="32">C48+C23+C16</f>
        <v>0.95</v>
      </c>
      <c r="D77" s="52">
        <f t="shared" si="32"/>
        <v>3.8</v>
      </c>
      <c r="E77" s="54">
        <f>E48+E44+E42+E38+E35+E28+E24+E16</f>
        <v>0.95</v>
      </c>
      <c r="F77" s="56"/>
      <c r="G77" s="57"/>
      <c r="H77" s="59"/>
      <c r="I77" s="59"/>
      <c r="J77" s="59"/>
      <c r="K77" s="59"/>
      <c r="L77" s="59"/>
      <c r="M77" s="59"/>
      <c r="N77" s="59"/>
      <c r="O77" s="59"/>
      <c r="P77" s="59"/>
      <c r="Q77" s="59"/>
      <c r="R77" s="59"/>
      <c r="S77" s="59"/>
      <c r="T77" s="59"/>
      <c r="U77" s="59"/>
      <c r="V77" s="59"/>
      <c r="W77" s="59"/>
      <c r="X77" s="59"/>
      <c r="Y77" s="59"/>
      <c r="Z77" s="59"/>
    </row>
    <row r="78" ht="12.75" customHeight="1">
      <c r="A78" s="3"/>
      <c r="B78" s="3"/>
      <c r="C78" s="120"/>
      <c r="D78" s="3"/>
      <c r="E78" s="3"/>
      <c r="F78" s="5"/>
      <c r="G78" s="8"/>
    </row>
    <row r="79" ht="12.75" customHeight="1">
      <c r="A79" s="31" t="s">
        <v>25</v>
      </c>
      <c r="B79" s="31" t="s">
        <v>27</v>
      </c>
      <c r="C79" s="31" t="s">
        <v>28</v>
      </c>
      <c r="D79" s="31" t="s">
        <v>158</v>
      </c>
      <c r="E79" s="31" t="s">
        <v>30</v>
      </c>
      <c r="F79" s="31" t="s">
        <v>31</v>
      </c>
      <c r="G79" s="33"/>
    </row>
    <row r="80" ht="12.75" customHeight="1">
      <c r="A80" s="98" t="s">
        <v>159</v>
      </c>
      <c r="B80" s="98"/>
      <c r="C80" s="109">
        <f t="shared" ref="C80:D80" si="33">AVERAGE(C81:C88)</f>
        <v>1</v>
      </c>
      <c r="D80" s="105">
        <f t="shared" si="33"/>
        <v>4</v>
      </c>
      <c r="E80" s="121">
        <v>0.05</v>
      </c>
      <c r="F80" s="122"/>
      <c r="G80" s="106"/>
    </row>
    <row r="81" ht="36.75" customHeight="1">
      <c r="A81" s="61" t="s">
        <v>160</v>
      </c>
      <c r="B81" s="61" t="s">
        <v>134</v>
      </c>
      <c r="C81" s="107">
        <f>IF(B81=B$106,D$106,D$107)</f>
        <v>1</v>
      </c>
      <c r="D81" s="116">
        <f>IF(B81=B$106,C$106,C$107)</f>
        <v>4</v>
      </c>
      <c r="E81" s="121"/>
      <c r="F81" s="122"/>
      <c r="G81" s="86">
        <v>3.0</v>
      </c>
    </row>
    <row r="82" ht="12.75" customHeight="1">
      <c r="A82" s="61" t="s">
        <v>161</v>
      </c>
      <c r="B82" s="61" t="s">
        <v>134</v>
      </c>
      <c r="C82" s="107">
        <f>IF(B82=B$101,D$101,IF(B82=B$102,D$102,D$103))</f>
        <v>1</v>
      </c>
      <c r="D82" s="76">
        <f>IF(B82=B$101,C$101,IF(B82=B$102,C$102,C$103))</f>
        <v>4</v>
      </c>
      <c r="E82" s="82"/>
      <c r="F82" s="84"/>
      <c r="G82" s="88">
        <v>3.0</v>
      </c>
    </row>
    <row r="83" ht="51.75" customHeight="1">
      <c r="A83" s="61" t="s">
        <v>162</v>
      </c>
      <c r="B83" s="61" t="s">
        <v>134</v>
      </c>
      <c r="C83" s="107">
        <f>IF(B83=B$106,D$106,D$107)</f>
        <v>1</v>
      </c>
      <c r="D83" s="116">
        <f>IF(B83=B$106,C$106,C$107)</f>
        <v>4</v>
      </c>
      <c r="E83" s="82"/>
      <c r="F83" s="84"/>
      <c r="G83" s="88">
        <v>3.0</v>
      </c>
    </row>
    <row r="84" ht="12.75" customHeight="1">
      <c r="A84" s="61" t="s">
        <v>163</v>
      </c>
      <c r="B84" s="61" t="s">
        <v>134</v>
      </c>
      <c r="C84" s="107">
        <f t="shared" ref="C84:C88" si="34">IF(B84=B$101,D$101,IF(B84=B$102,D$102,D$103))</f>
        <v>1</v>
      </c>
      <c r="D84" s="76">
        <f t="shared" ref="D84:D88" si="35">IF(B84=B$101,C$101,IF(B84=B$102,C$102,C$103))</f>
        <v>4</v>
      </c>
      <c r="E84" s="82"/>
      <c r="F84" s="84"/>
      <c r="G84" s="88">
        <v>3.0</v>
      </c>
    </row>
    <row r="85" ht="12.75" customHeight="1">
      <c r="A85" s="61" t="s">
        <v>164</v>
      </c>
      <c r="B85" s="61" t="s">
        <v>134</v>
      </c>
      <c r="C85" s="107">
        <f t="shared" si="34"/>
        <v>1</v>
      </c>
      <c r="D85" s="76">
        <f t="shared" si="35"/>
        <v>4</v>
      </c>
      <c r="E85" s="82"/>
      <c r="F85" s="84"/>
      <c r="G85" s="88">
        <v>3.0</v>
      </c>
    </row>
    <row r="86" ht="12.75" customHeight="1">
      <c r="A86" s="61" t="s">
        <v>165</v>
      </c>
      <c r="B86" s="61" t="s">
        <v>134</v>
      </c>
      <c r="C86" s="107">
        <f t="shared" si="34"/>
        <v>1</v>
      </c>
      <c r="D86" s="76">
        <f t="shared" si="35"/>
        <v>4</v>
      </c>
      <c r="E86" s="82"/>
      <c r="F86" s="84"/>
      <c r="G86" s="88">
        <v>3.0</v>
      </c>
    </row>
    <row r="87" ht="12.75" customHeight="1">
      <c r="A87" s="61" t="s">
        <v>166</v>
      </c>
      <c r="B87" s="61" t="s">
        <v>134</v>
      </c>
      <c r="C87" s="107">
        <f t="shared" si="34"/>
        <v>1</v>
      </c>
      <c r="D87" s="76">
        <f t="shared" si="35"/>
        <v>4</v>
      </c>
      <c r="E87" s="82"/>
      <c r="F87" s="84"/>
      <c r="G87" s="88">
        <v>3.0</v>
      </c>
    </row>
    <row r="88" ht="12.75" customHeight="1">
      <c r="A88" s="61" t="s">
        <v>167</v>
      </c>
      <c r="B88" s="61" t="s">
        <v>134</v>
      </c>
      <c r="C88" s="107">
        <f t="shared" si="34"/>
        <v>1</v>
      </c>
      <c r="D88" s="76">
        <f t="shared" si="35"/>
        <v>4</v>
      </c>
      <c r="E88" s="82"/>
      <c r="F88" s="84"/>
      <c r="G88" s="88">
        <v>3.0</v>
      </c>
    </row>
    <row r="89" ht="33.0" customHeight="1">
      <c r="A89" s="61" t="s">
        <v>168</v>
      </c>
      <c r="B89" s="61" t="s">
        <v>134</v>
      </c>
      <c r="C89" s="107">
        <f>IF(B89=B$101,D$103,IF(B89=B$102,D$102,D$101))</f>
        <v>0</v>
      </c>
      <c r="D89" s="76"/>
      <c r="E89" s="82"/>
      <c r="F89" s="84"/>
      <c r="G89" s="64"/>
    </row>
    <row r="90" ht="12.75" customHeight="1">
      <c r="A90" s="98" t="s">
        <v>169</v>
      </c>
      <c r="B90" s="123"/>
      <c r="C90" s="109">
        <f>C80*E80</f>
        <v>0.05</v>
      </c>
      <c r="D90" s="105">
        <f>D80*E80</f>
        <v>0.2</v>
      </c>
      <c r="E90" s="123"/>
      <c r="F90" s="78"/>
      <c r="G90" s="114"/>
      <c r="H90" s="115"/>
      <c r="I90" s="115"/>
      <c r="J90" s="115"/>
      <c r="K90" s="115"/>
      <c r="L90" s="115"/>
      <c r="M90" s="115"/>
      <c r="N90" s="115"/>
      <c r="O90" s="115"/>
      <c r="P90" s="115"/>
      <c r="Q90" s="115"/>
      <c r="R90" s="115"/>
      <c r="S90" s="115"/>
      <c r="T90" s="115"/>
      <c r="U90" s="115"/>
      <c r="V90" s="115"/>
      <c r="W90" s="115"/>
      <c r="X90" s="115"/>
      <c r="Y90" s="115"/>
      <c r="Z90" s="115"/>
    </row>
    <row r="91" ht="12.75" customHeight="1">
      <c r="A91" s="39" t="s">
        <v>170</v>
      </c>
      <c r="B91" s="123"/>
      <c r="C91" s="54">
        <f>C90+C77 - ((C90+C77)*15%*C89)</f>
        <v>1</v>
      </c>
      <c r="D91" s="124">
        <f>(D90+D77) - ((D90+D77)*15%*C89)</f>
        <v>4</v>
      </c>
      <c r="E91" s="123"/>
      <c r="F91" s="56"/>
      <c r="G91" s="125"/>
    </row>
    <row r="92" ht="12.75" customHeight="1">
      <c r="A92" s="3"/>
      <c r="B92" s="3"/>
      <c r="C92" s="3"/>
      <c r="D92" s="3"/>
      <c r="E92" s="3"/>
      <c r="F92" s="5"/>
      <c r="G92" s="8"/>
    </row>
    <row r="93" ht="12.75" customHeight="1">
      <c r="A93" s="3"/>
      <c r="B93" s="78" t="s">
        <v>171</v>
      </c>
      <c r="C93" s="115"/>
      <c r="D93" s="115"/>
      <c r="E93" s="3"/>
      <c r="F93" s="5"/>
      <c r="G93" s="8"/>
    </row>
    <row r="94" ht="12.75" customHeight="1">
      <c r="A94" s="3"/>
      <c r="B94" s="82" t="s">
        <v>54</v>
      </c>
      <c r="C94" s="126">
        <v>4.0</v>
      </c>
      <c r="D94" s="127">
        <v>1.0</v>
      </c>
      <c r="E94" s="3"/>
      <c r="F94" s="5"/>
      <c r="G94" s="8"/>
    </row>
    <row r="95" ht="12.75" customHeight="1">
      <c r="A95" s="3"/>
      <c r="B95" s="82" t="s">
        <v>172</v>
      </c>
      <c r="C95" s="126">
        <v>3.0</v>
      </c>
      <c r="D95" s="127">
        <v>0.85</v>
      </c>
      <c r="E95" s="115"/>
      <c r="F95" s="128"/>
      <c r="G95" s="129"/>
    </row>
    <row r="96" ht="12.75" customHeight="1">
      <c r="A96" s="3"/>
      <c r="B96" s="82" t="s">
        <v>173</v>
      </c>
      <c r="C96" s="126">
        <v>2.0</v>
      </c>
      <c r="D96" s="127">
        <v>0.75</v>
      </c>
      <c r="E96" s="3"/>
      <c r="F96" s="5"/>
      <c r="G96" s="8"/>
    </row>
    <row r="97" ht="12.75" customHeight="1">
      <c r="A97" s="3"/>
      <c r="B97" s="82" t="s">
        <v>174</v>
      </c>
      <c r="C97" s="126">
        <v>1.0</v>
      </c>
      <c r="D97" s="127">
        <v>0.6</v>
      </c>
      <c r="E97" s="3"/>
      <c r="F97" s="5"/>
      <c r="G97" s="8"/>
    </row>
    <row r="98" ht="12.75" customHeight="1">
      <c r="A98" s="3"/>
      <c r="B98" s="82" t="s">
        <v>175</v>
      </c>
      <c r="C98" s="126">
        <v>0.0</v>
      </c>
      <c r="D98" s="127">
        <v>0.0</v>
      </c>
      <c r="E98" s="3"/>
      <c r="F98" s="5"/>
      <c r="G98" s="8"/>
    </row>
    <row r="99" ht="12.75" customHeight="1">
      <c r="A99" s="3"/>
      <c r="B99" s="130"/>
      <c r="C99" s="3"/>
      <c r="D99" s="3"/>
      <c r="E99" s="3"/>
      <c r="F99" s="5"/>
      <c r="G99" s="8"/>
    </row>
    <row r="100" ht="12.75" customHeight="1">
      <c r="A100" s="3"/>
      <c r="B100" s="78" t="s">
        <v>176</v>
      </c>
      <c r="C100" s="128"/>
      <c r="D100" s="115"/>
      <c r="E100" s="3"/>
      <c r="F100" s="5"/>
      <c r="G100" s="8"/>
    </row>
    <row r="101" ht="12.75" customHeight="1">
      <c r="A101" s="3"/>
      <c r="B101" s="82" t="s">
        <v>134</v>
      </c>
      <c r="C101" s="126">
        <v>4.0</v>
      </c>
      <c r="D101" s="127">
        <v>1.0</v>
      </c>
      <c r="E101" s="3"/>
      <c r="F101" s="5"/>
      <c r="G101" s="8"/>
    </row>
    <row r="102" ht="12.75" customHeight="1">
      <c r="A102" s="3"/>
      <c r="B102" s="82" t="s">
        <v>177</v>
      </c>
      <c r="C102" s="126">
        <v>2.0</v>
      </c>
      <c r="D102" s="127">
        <v>0.75</v>
      </c>
      <c r="E102" s="3"/>
      <c r="F102" s="5"/>
      <c r="G102" s="8"/>
    </row>
    <row r="103" ht="12.75" customHeight="1">
      <c r="A103" s="3"/>
      <c r="B103" s="82" t="s">
        <v>178</v>
      </c>
      <c r="C103" s="126">
        <v>0.0</v>
      </c>
      <c r="D103" s="127">
        <v>0.0</v>
      </c>
      <c r="E103" s="3"/>
      <c r="F103" s="5"/>
      <c r="G103" s="8"/>
    </row>
    <row r="104" ht="12.75" customHeight="1">
      <c r="A104" s="3"/>
      <c r="B104" s="130"/>
      <c r="C104" s="3"/>
      <c r="D104" s="3"/>
      <c r="E104" s="3"/>
      <c r="F104" s="5"/>
      <c r="G104" s="8"/>
    </row>
    <row r="105" ht="12.75" customHeight="1">
      <c r="A105" s="3"/>
      <c r="B105" s="78" t="s">
        <v>179</v>
      </c>
      <c r="C105" s="128"/>
      <c r="D105" s="115"/>
      <c r="E105" s="3"/>
      <c r="F105" s="5"/>
      <c r="G105" s="8"/>
    </row>
    <row r="106" ht="12.75" customHeight="1">
      <c r="A106" s="3"/>
      <c r="B106" s="82" t="s">
        <v>134</v>
      </c>
      <c r="C106" s="126">
        <v>4.0</v>
      </c>
      <c r="D106" s="127">
        <v>1.0</v>
      </c>
      <c r="E106" s="3"/>
      <c r="F106" s="5"/>
      <c r="G106" s="8"/>
    </row>
    <row r="107" ht="12.75" customHeight="1">
      <c r="A107" s="3"/>
      <c r="B107" s="82" t="s">
        <v>178</v>
      </c>
      <c r="C107" s="126">
        <v>0.0</v>
      </c>
      <c r="D107" s="127">
        <v>0.0</v>
      </c>
      <c r="E107" s="3"/>
      <c r="F107" s="5"/>
      <c r="G107" s="8"/>
    </row>
    <row r="108" ht="12.75" customHeight="1">
      <c r="A108" s="3"/>
      <c r="B108" s="3"/>
      <c r="C108" s="3"/>
      <c r="D108" s="3"/>
      <c r="E108" s="3"/>
      <c r="F108" s="5"/>
      <c r="G108" s="8"/>
    </row>
    <row r="109" ht="12.75" customHeight="1">
      <c r="A109" s="3"/>
      <c r="B109" s="123" t="s">
        <v>180</v>
      </c>
      <c r="C109" s="115"/>
      <c r="D109" s="115"/>
      <c r="E109" s="3"/>
      <c r="F109" s="5"/>
      <c r="G109" s="8"/>
    </row>
    <row r="110" ht="12.75" customHeight="1">
      <c r="A110" s="3"/>
      <c r="B110" s="82" t="s">
        <v>126</v>
      </c>
      <c r="C110" s="126">
        <v>4.0</v>
      </c>
      <c r="D110" s="127">
        <v>1.0</v>
      </c>
      <c r="E110" s="3"/>
      <c r="F110" s="5"/>
      <c r="G110" s="8"/>
    </row>
    <row r="111" ht="12.75" customHeight="1">
      <c r="A111" s="3"/>
      <c r="B111" s="82" t="s">
        <v>181</v>
      </c>
      <c r="C111" s="126">
        <v>3.0</v>
      </c>
      <c r="D111" s="127">
        <v>0.85</v>
      </c>
      <c r="E111" s="3"/>
      <c r="F111" s="5"/>
      <c r="G111" s="8"/>
    </row>
    <row r="112" ht="12.75" customHeight="1">
      <c r="A112" s="3"/>
      <c r="B112" s="82" t="s">
        <v>182</v>
      </c>
      <c r="C112" s="126">
        <v>2.0</v>
      </c>
      <c r="D112" s="127">
        <v>0.75</v>
      </c>
      <c r="E112" s="3"/>
      <c r="F112" s="5"/>
      <c r="G112" s="8"/>
    </row>
    <row r="113" ht="12.75" customHeight="1">
      <c r="A113" s="3"/>
      <c r="B113" s="82" t="s">
        <v>183</v>
      </c>
      <c r="C113" s="126">
        <v>1.0</v>
      </c>
      <c r="D113" s="127">
        <v>0.6</v>
      </c>
      <c r="E113" s="3"/>
      <c r="F113" s="5"/>
      <c r="G113" s="8"/>
    </row>
    <row r="114" ht="12.75" customHeight="1">
      <c r="A114" s="3"/>
      <c r="B114" s="82" t="s">
        <v>184</v>
      </c>
      <c r="C114" s="126">
        <v>0.0</v>
      </c>
      <c r="D114" s="127">
        <v>0.0</v>
      </c>
      <c r="E114" s="3"/>
      <c r="F114" s="5"/>
      <c r="G114" s="8"/>
    </row>
    <row r="115" ht="12.75" customHeight="1">
      <c r="A115" s="3"/>
      <c r="B115" s="3"/>
      <c r="C115" s="3"/>
      <c r="D115" s="3"/>
      <c r="E115" s="3"/>
      <c r="F115" s="5"/>
      <c r="G115" s="8"/>
    </row>
    <row r="116" ht="12.75" customHeight="1">
      <c r="A116" s="3"/>
      <c r="B116" s="131" t="s">
        <v>185</v>
      </c>
      <c r="C116" s="16"/>
      <c r="D116" s="3"/>
      <c r="E116" s="3"/>
      <c r="F116" s="5"/>
      <c r="G116" s="8"/>
    </row>
    <row r="117" ht="12.75" customHeight="1">
      <c r="B117" s="132" t="s">
        <v>186</v>
      </c>
      <c r="C117" s="133" t="s">
        <v>187</v>
      </c>
      <c r="F117" s="5"/>
      <c r="G117" s="8"/>
    </row>
    <row r="118" ht="12.75" customHeight="1">
      <c r="B118" s="134">
        <v>1.0</v>
      </c>
      <c r="C118" s="135">
        <f t="shared" ref="C118:C124" si="36">IFERROR(AVERAGEIF($G$17:$G$89,B118,$D$17:$D$115),"")</f>
        <v>4</v>
      </c>
      <c r="F118" s="5"/>
      <c r="G118" s="8"/>
    </row>
    <row r="119" ht="12.75" customHeight="1">
      <c r="B119" s="134">
        <v>2.0</v>
      </c>
      <c r="C119" s="135">
        <f t="shared" si="36"/>
        <v>4</v>
      </c>
      <c r="F119" s="5"/>
      <c r="G119" s="8"/>
    </row>
    <row r="120" ht="12.75" customHeight="1">
      <c r="B120" s="134">
        <v>3.0</v>
      </c>
      <c r="C120" s="135">
        <f t="shared" si="36"/>
        <v>4</v>
      </c>
      <c r="F120" s="5"/>
      <c r="G120" s="8"/>
    </row>
    <row r="121" ht="12.75" customHeight="1">
      <c r="B121" s="134">
        <v>4.0</v>
      </c>
      <c r="C121" s="135" t="str">
        <f t="shared" si="36"/>
        <v/>
      </c>
      <c r="F121" s="5"/>
      <c r="G121" s="8"/>
    </row>
    <row r="122" ht="12.75" customHeight="1">
      <c r="B122" s="134">
        <v>5.0</v>
      </c>
      <c r="C122" s="135">
        <f t="shared" si="36"/>
        <v>4</v>
      </c>
      <c r="F122" s="5"/>
      <c r="G122" s="8"/>
    </row>
    <row r="123" ht="12.75" customHeight="1">
      <c r="B123" s="134">
        <v>6.0</v>
      </c>
      <c r="C123" s="135">
        <f t="shared" si="36"/>
        <v>4</v>
      </c>
      <c r="F123" s="5"/>
      <c r="G123" s="8"/>
    </row>
    <row r="124" ht="12.75" customHeight="1">
      <c r="B124" s="134">
        <v>7.0</v>
      </c>
      <c r="C124" s="135">
        <f t="shared" si="36"/>
        <v>4</v>
      </c>
      <c r="F124" s="5"/>
      <c r="G124" s="8"/>
    </row>
    <row r="125" ht="12.75" customHeight="1">
      <c r="F125" s="5"/>
      <c r="G125" s="8"/>
    </row>
    <row r="126" ht="12.75" customHeight="1">
      <c r="F126" s="5"/>
      <c r="G126" s="8"/>
    </row>
    <row r="127" ht="12.75" customHeight="1">
      <c r="F127" s="5"/>
      <c r="G127" s="8"/>
    </row>
    <row r="128" ht="12.75" customHeight="1">
      <c r="F128" s="5"/>
      <c r="G128" s="8"/>
    </row>
    <row r="129" ht="12.75" customHeight="1">
      <c r="F129" s="5"/>
      <c r="G129" s="8"/>
    </row>
    <row r="130" ht="12.75" customHeight="1">
      <c r="F130" s="5"/>
      <c r="G130" s="8"/>
    </row>
    <row r="131" ht="12.75" customHeight="1">
      <c r="F131" s="5"/>
      <c r="G131" s="8"/>
    </row>
    <row r="132" ht="12.75" customHeight="1">
      <c r="F132" s="5"/>
      <c r="G132" s="8"/>
    </row>
    <row r="133" ht="12.75" customHeight="1">
      <c r="F133" s="5"/>
      <c r="G133" s="8"/>
    </row>
    <row r="134" ht="12.75" customHeight="1">
      <c r="F134" s="5"/>
      <c r="G134" s="8"/>
    </row>
    <row r="135" ht="12.75" customHeight="1">
      <c r="F135" s="5"/>
      <c r="G135" s="8"/>
    </row>
    <row r="136" ht="12.75" customHeight="1">
      <c r="F136" s="5"/>
      <c r="G136" s="8"/>
    </row>
    <row r="137" ht="12.75" customHeight="1">
      <c r="F137" s="5"/>
      <c r="G137" s="8"/>
    </row>
    <row r="138" ht="12.75" customHeight="1">
      <c r="F138" s="5"/>
      <c r="G138" s="8"/>
    </row>
    <row r="139" ht="12.75" customHeight="1">
      <c r="F139" s="5"/>
      <c r="G139" s="8"/>
    </row>
    <row r="140" ht="12.75" customHeight="1">
      <c r="F140" s="5"/>
      <c r="G140" s="8"/>
    </row>
    <row r="141" ht="12.75" customHeight="1">
      <c r="F141" s="5"/>
      <c r="G141" s="8"/>
    </row>
    <row r="142" ht="12.75" customHeight="1">
      <c r="F142" s="5"/>
      <c r="G142" s="8"/>
    </row>
    <row r="143" ht="12.75" customHeight="1">
      <c r="F143" s="5"/>
      <c r="G143" s="8"/>
    </row>
    <row r="144" ht="12.75" customHeight="1">
      <c r="F144" s="5"/>
      <c r="G144" s="8"/>
    </row>
    <row r="145" ht="12.75" customHeight="1">
      <c r="F145" s="5"/>
      <c r="G145" s="8"/>
    </row>
    <row r="146" ht="12.75" customHeight="1">
      <c r="F146" s="5"/>
      <c r="G146" s="8"/>
    </row>
    <row r="147" ht="12.75" customHeight="1">
      <c r="F147" s="5"/>
      <c r="G147" s="8"/>
    </row>
    <row r="148" ht="12.75" customHeight="1">
      <c r="F148" s="5"/>
      <c r="G148" s="8"/>
    </row>
    <row r="149" ht="12.75" customHeight="1">
      <c r="F149" s="5"/>
      <c r="G149" s="8"/>
    </row>
    <row r="150" ht="12.75" customHeight="1">
      <c r="F150" s="5"/>
      <c r="G150" s="8"/>
    </row>
    <row r="151" ht="12.75" customHeight="1">
      <c r="F151" s="5"/>
      <c r="G151" s="8"/>
    </row>
    <row r="152" ht="12.75" customHeight="1">
      <c r="F152" s="5"/>
      <c r="G152" s="8"/>
    </row>
    <row r="153" ht="12.75" customHeight="1">
      <c r="F153" s="5"/>
      <c r="G153" s="8"/>
    </row>
    <row r="154" ht="12.75" customHeight="1">
      <c r="F154" s="5"/>
      <c r="G154" s="8"/>
    </row>
    <row r="155" ht="12.75" customHeight="1">
      <c r="F155" s="5"/>
      <c r="G155" s="8"/>
    </row>
    <row r="156" ht="12.75" customHeight="1">
      <c r="F156" s="5"/>
      <c r="G156" s="8"/>
    </row>
    <row r="157" ht="12.75" customHeight="1">
      <c r="F157" s="5"/>
      <c r="G157" s="8"/>
    </row>
    <row r="158" ht="12.75" customHeight="1">
      <c r="F158" s="5"/>
      <c r="G158" s="8"/>
    </row>
    <row r="159" ht="12.75" customHeight="1">
      <c r="F159" s="5"/>
      <c r="G159" s="8"/>
    </row>
    <row r="160" ht="12.75" customHeight="1">
      <c r="F160" s="5"/>
      <c r="G160" s="8"/>
    </row>
    <row r="161" ht="12.75" customHeight="1">
      <c r="F161" s="5"/>
      <c r="G161" s="8"/>
    </row>
    <row r="162" ht="12.75" customHeight="1">
      <c r="F162" s="5"/>
      <c r="G162" s="8"/>
    </row>
    <row r="163" ht="12.75" customHeight="1">
      <c r="F163" s="5"/>
      <c r="G163" s="8"/>
    </row>
    <row r="164" ht="12.75" customHeight="1">
      <c r="F164" s="5"/>
      <c r="G164" s="8"/>
    </row>
    <row r="165" ht="12.75" customHeight="1">
      <c r="F165" s="5"/>
      <c r="G165" s="8"/>
    </row>
    <row r="166" ht="12.75" customHeight="1">
      <c r="F166" s="5"/>
      <c r="G166" s="8"/>
    </row>
    <row r="167" ht="12.75" customHeight="1">
      <c r="F167" s="5"/>
      <c r="G167" s="8"/>
    </row>
    <row r="168" ht="12.75" customHeight="1">
      <c r="F168" s="5"/>
      <c r="G168" s="8"/>
    </row>
    <row r="169" ht="12.75" customHeight="1">
      <c r="F169" s="5"/>
      <c r="G169" s="8"/>
    </row>
    <row r="170" ht="12.75" customHeight="1">
      <c r="F170" s="5"/>
      <c r="G170" s="8"/>
    </row>
    <row r="171" ht="12.75" customHeight="1">
      <c r="F171" s="5"/>
      <c r="G171" s="8"/>
    </row>
    <row r="172" ht="12.75" customHeight="1">
      <c r="F172" s="5"/>
      <c r="G172" s="8"/>
    </row>
    <row r="173" ht="12.75" customHeight="1">
      <c r="F173" s="5"/>
      <c r="G173" s="8"/>
    </row>
    <row r="174" ht="12.75" customHeight="1">
      <c r="F174" s="5"/>
      <c r="G174" s="8"/>
    </row>
    <row r="175" ht="12.75" customHeight="1">
      <c r="F175" s="5"/>
      <c r="G175" s="8"/>
    </row>
    <row r="176" ht="12.75" customHeight="1">
      <c r="F176" s="5"/>
      <c r="G176" s="8"/>
    </row>
    <row r="177" ht="12.75" customHeight="1">
      <c r="F177" s="5"/>
      <c r="G177" s="8"/>
    </row>
    <row r="178" ht="12.75" customHeight="1">
      <c r="F178" s="5"/>
      <c r="G178" s="8"/>
    </row>
    <row r="179" ht="12.75" customHeight="1">
      <c r="F179" s="5"/>
      <c r="G179" s="8"/>
    </row>
    <row r="180" ht="12.75" customHeight="1">
      <c r="F180" s="5"/>
      <c r="G180" s="8"/>
    </row>
    <row r="181" ht="12.75" customHeight="1">
      <c r="F181" s="5"/>
      <c r="G181" s="8"/>
    </row>
    <row r="182" ht="12.75" customHeight="1">
      <c r="F182" s="5"/>
      <c r="G182" s="8"/>
    </row>
    <row r="183" ht="12.75" customHeight="1">
      <c r="F183" s="5"/>
      <c r="G183" s="8"/>
    </row>
    <row r="184" ht="12.75" customHeight="1">
      <c r="F184" s="5"/>
      <c r="G184" s="8"/>
    </row>
    <row r="185" ht="12.75" customHeight="1">
      <c r="F185" s="5"/>
      <c r="G185" s="8"/>
    </row>
    <row r="186" ht="12.75" customHeight="1">
      <c r="F186" s="5"/>
      <c r="G186" s="8"/>
    </row>
    <row r="187" ht="12.75" customHeight="1">
      <c r="F187" s="5"/>
      <c r="G187" s="8"/>
    </row>
    <row r="188" ht="12.75" customHeight="1">
      <c r="F188" s="5"/>
      <c r="G188" s="8"/>
    </row>
    <row r="189" ht="12.75" customHeight="1">
      <c r="F189" s="5"/>
      <c r="G189" s="8"/>
    </row>
    <row r="190" ht="12.75" customHeight="1">
      <c r="F190" s="5"/>
      <c r="G190" s="8"/>
    </row>
    <row r="191" ht="12.75" customHeight="1">
      <c r="F191" s="5"/>
      <c r="G191" s="8"/>
    </row>
    <row r="192" ht="12.75" customHeight="1">
      <c r="F192" s="5"/>
      <c r="G192" s="8"/>
    </row>
    <row r="193" ht="12.75" customHeight="1">
      <c r="F193" s="5"/>
      <c r="G193" s="8"/>
    </row>
    <row r="194" ht="12.75" customHeight="1">
      <c r="F194" s="5"/>
      <c r="G194" s="8"/>
    </row>
    <row r="195" ht="12.75" customHeight="1">
      <c r="F195" s="5"/>
      <c r="G195" s="8"/>
    </row>
    <row r="196" ht="12.75" customHeight="1">
      <c r="F196" s="5"/>
      <c r="G196" s="8"/>
    </row>
    <row r="197" ht="12.75" customHeight="1">
      <c r="F197" s="5"/>
      <c r="G197" s="8"/>
    </row>
    <row r="198" ht="12.75" customHeight="1">
      <c r="F198" s="5"/>
      <c r="G198" s="8"/>
    </row>
    <row r="199" ht="12.75" customHeight="1">
      <c r="F199" s="5"/>
      <c r="G199" s="8"/>
    </row>
    <row r="200" ht="12.75" customHeight="1">
      <c r="F200" s="5"/>
      <c r="G200" s="8"/>
    </row>
    <row r="201" ht="12.75" customHeight="1">
      <c r="F201" s="5"/>
      <c r="G201" s="8"/>
    </row>
    <row r="202" ht="12.75" customHeight="1">
      <c r="F202" s="5"/>
      <c r="G202" s="8"/>
    </row>
    <row r="203" ht="12.75" customHeight="1">
      <c r="F203" s="5"/>
      <c r="G203" s="8"/>
    </row>
    <row r="204" ht="12.75" customHeight="1">
      <c r="F204" s="5"/>
      <c r="G204" s="8"/>
    </row>
    <row r="205" ht="12.75" customHeight="1">
      <c r="F205" s="5"/>
      <c r="G205" s="8"/>
    </row>
    <row r="206" ht="12.75" customHeight="1">
      <c r="F206" s="5"/>
      <c r="G206" s="8"/>
    </row>
    <row r="207" ht="12.75" customHeight="1">
      <c r="F207" s="5"/>
      <c r="G207" s="8"/>
    </row>
    <row r="208" ht="12.75" customHeight="1">
      <c r="F208" s="5"/>
      <c r="G208" s="8"/>
    </row>
    <row r="209" ht="12.75" customHeight="1">
      <c r="F209" s="5"/>
      <c r="G209" s="8"/>
    </row>
    <row r="210" ht="12.75" customHeight="1">
      <c r="F210" s="5"/>
      <c r="G210" s="8"/>
    </row>
    <row r="211" ht="12.75" customHeight="1">
      <c r="F211" s="5"/>
      <c r="G211" s="8"/>
    </row>
    <row r="212" ht="12.75" customHeight="1">
      <c r="F212" s="5"/>
      <c r="G212" s="8"/>
    </row>
    <row r="213" ht="12.75" customHeight="1">
      <c r="F213" s="5"/>
      <c r="G213" s="8"/>
    </row>
    <row r="214" ht="12.75" customHeight="1">
      <c r="F214" s="5"/>
      <c r="G214" s="8"/>
    </row>
    <row r="215" ht="12.75" customHeight="1">
      <c r="F215" s="5"/>
      <c r="G215" s="8"/>
    </row>
    <row r="216" ht="12.75" customHeight="1">
      <c r="F216" s="5"/>
      <c r="G216" s="8"/>
    </row>
    <row r="217" ht="12.75" customHeight="1">
      <c r="F217" s="5"/>
      <c r="G217" s="8"/>
    </row>
    <row r="218" ht="12.75" customHeight="1">
      <c r="F218" s="5"/>
      <c r="G218" s="8"/>
    </row>
    <row r="219" ht="12.75" customHeight="1">
      <c r="F219" s="5"/>
      <c r="G219" s="8"/>
    </row>
    <row r="220" ht="12.75" customHeight="1">
      <c r="F220" s="5"/>
      <c r="G220" s="8"/>
    </row>
    <row r="221" ht="12.75" customHeight="1">
      <c r="F221" s="5"/>
      <c r="G221" s="8"/>
    </row>
    <row r="222" ht="12.75" customHeight="1">
      <c r="F222" s="5"/>
      <c r="G222" s="8"/>
    </row>
    <row r="223" ht="12.75" customHeight="1">
      <c r="F223" s="5"/>
      <c r="G223" s="8"/>
    </row>
    <row r="224" ht="12.75" customHeight="1">
      <c r="F224" s="5"/>
      <c r="G224" s="8"/>
    </row>
    <row r="225" ht="12.75" customHeight="1">
      <c r="F225" s="5"/>
      <c r="G225" s="8"/>
    </row>
    <row r="226" ht="12.75" customHeight="1">
      <c r="F226" s="5"/>
      <c r="G226" s="8"/>
    </row>
    <row r="227" ht="12.75" customHeight="1">
      <c r="F227" s="5"/>
      <c r="G227" s="8"/>
    </row>
    <row r="228" ht="12.75" customHeight="1">
      <c r="F228" s="5"/>
      <c r="G228" s="8"/>
    </row>
    <row r="229" ht="12.75" customHeight="1">
      <c r="F229" s="5"/>
      <c r="G229" s="8"/>
    </row>
    <row r="230" ht="12.75" customHeight="1">
      <c r="F230" s="5"/>
      <c r="G230" s="8"/>
    </row>
    <row r="231" ht="12.75" customHeight="1">
      <c r="F231" s="5"/>
      <c r="G231" s="8"/>
    </row>
    <row r="232" ht="12.75" customHeight="1">
      <c r="F232" s="5"/>
      <c r="G232" s="8"/>
    </row>
    <row r="233" ht="12.75" customHeight="1">
      <c r="F233" s="5"/>
      <c r="G233" s="8"/>
    </row>
    <row r="234" ht="12.75" customHeight="1">
      <c r="F234" s="5"/>
      <c r="G234" s="8"/>
    </row>
    <row r="235" ht="12.75" customHeight="1">
      <c r="F235" s="5"/>
      <c r="G235" s="8"/>
    </row>
    <row r="236" ht="12.75" customHeight="1">
      <c r="F236" s="5"/>
      <c r="G236" s="8"/>
    </row>
    <row r="237" ht="12.75" customHeight="1">
      <c r="F237" s="5"/>
      <c r="G237" s="8"/>
    </row>
    <row r="238" ht="12.75" customHeight="1">
      <c r="F238" s="5"/>
      <c r="G238" s="8"/>
    </row>
    <row r="239" ht="12.75" customHeight="1">
      <c r="F239" s="5"/>
      <c r="G239" s="8"/>
    </row>
    <row r="240" ht="12.75" customHeight="1">
      <c r="F240" s="5"/>
      <c r="G240" s="8"/>
    </row>
    <row r="241" ht="12.75" customHeight="1">
      <c r="F241" s="5"/>
      <c r="G241" s="8"/>
    </row>
    <row r="242" ht="12.75" customHeight="1">
      <c r="F242" s="5"/>
      <c r="G242" s="8"/>
    </row>
    <row r="243" ht="12.75" customHeight="1">
      <c r="F243" s="5"/>
      <c r="G243" s="8"/>
    </row>
    <row r="244" ht="12.75" customHeight="1">
      <c r="F244" s="5"/>
      <c r="G244" s="8"/>
    </row>
    <row r="245" ht="12.75" customHeight="1">
      <c r="F245" s="5"/>
      <c r="G245" s="8"/>
    </row>
    <row r="246" ht="12.75" customHeight="1">
      <c r="F246" s="5"/>
      <c r="G246" s="8"/>
    </row>
    <row r="247" ht="12.75" customHeight="1">
      <c r="F247" s="5"/>
      <c r="G247" s="8"/>
    </row>
    <row r="248" ht="12.75" customHeight="1">
      <c r="F248" s="5"/>
      <c r="G248" s="8"/>
    </row>
    <row r="249" ht="12.75" customHeight="1">
      <c r="F249" s="5"/>
      <c r="G249" s="8"/>
    </row>
    <row r="250" ht="12.75" customHeight="1">
      <c r="F250" s="5"/>
      <c r="G250" s="8"/>
    </row>
    <row r="251" ht="12.75" customHeight="1">
      <c r="F251" s="5"/>
      <c r="G251" s="8"/>
    </row>
    <row r="252" ht="12.75" customHeight="1">
      <c r="F252" s="5"/>
      <c r="G252" s="8"/>
    </row>
    <row r="253" ht="12.75" customHeight="1">
      <c r="F253" s="5"/>
      <c r="G253" s="8"/>
    </row>
    <row r="254" ht="12.75" customHeight="1">
      <c r="F254" s="5"/>
      <c r="G254" s="8"/>
    </row>
    <row r="255" ht="12.75" customHeight="1">
      <c r="F255" s="5"/>
      <c r="G255" s="8"/>
    </row>
    <row r="256" ht="12.75" customHeight="1">
      <c r="F256" s="5"/>
      <c r="G256" s="8"/>
    </row>
    <row r="257" ht="12.75" customHeight="1">
      <c r="F257" s="5"/>
      <c r="G257" s="8"/>
    </row>
    <row r="258" ht="12.75" customHeight="1">
      <c r="F258" s="5"/>
      <c r="G258" s="8"/>
    </row>
    <row r="259" ht="12.75" customHeight="1">
      <c r="F259" s="5"/>
      <c r="G259" s="8"/>
    </row>
    <row r="260" ht="12.75" customHeight="1">
      <c r="F260" s="5"/>
      <c r="G260" s="8"/>
    </row>
    <row r="261" ht="12.75" customHeight="1">
      <c r="F261" s="5"/>
      <c r="G261" s="8"/>
    </row>
    <row r="262" ht="12.75" customHeight="1">
      <c r="F262" s="5"/>
      <c r="G262" s="8"/>
    </row>
    <row r="263" ht="12.75" customHeight="1">
      <c r="F263" s="5"/>
      <c r="G263" s="8"/>
    </row>
    <row r="264" ht="12.75" customHeight="1">
      <c r="F264" s="5"/>
      <c r="G264" s="8"/>
    </row>
    <row r="265" ht="12.75" customHeight="1">
      <c r="F265" s="5"/>
      <c r="G265" s="8"/>
    </row>
    <row r="266" ht="12.75" customHeight="1">
      <c r="F266" s="5"/>
      <c r="G266" s="8"/>
    </row>
    <row r="267" ht="12.75" customHeight="1">
      <c r="F267" s="5"/>
      <c r="G267" s="8"/>
    </row>
    <row r="268" ht="12.75" customHeight="1">
      <c r="F268" s="5"/>
      <c r="G268" s="8"/>
    </row>
    <row r="269" ht="12.75" customHeight="1">
      <c r="F269" s="5"/>
      <c r="G269" s="8"/>
    </row>
    <row r="270" ht="12.75" customHeight="1">
      <c r="F270" s="5"/>
      <c r="G270" s="8"/>
    </row>
    <row r="271" ht="12.75" customHeight="1">
      <c r="F271" s="5"/>
      <c r="G271" s="8"/>
    </row>
    <row r="272" ht="12.75" customHeight="1">
      <c r="F272" s="5"/>
      <c r="G272" s="8"/>
    </row>
    <row r="273" ht="12.75" customHeight="1">
      <c r="F273" s="5"/>
      <c r="G273" s="8"/>
    </row>
    <row r="274" ht="12.75" customHeight="1">
      <c r="F274" s="5"/>
      <c r="G274" s="8"/>
    </row>
    <row r="275" ht="12.75" customHeight="1">
      <c r="F275" s="5"/>
      <c r="G275" s="8"/>
    </row>
    <row r="276" ht="12.75" customHeight="1">
      <c r="F276" s="5"/>
      <c r="G276" s="8"/>
    </row>
    <row r="277" ht="12.75" customHeight="1">
      <c r="F277" s="5"/>
      <c r="G277" s="8"/>
    </row>
    <row r="278" ht="12.75" customHeight="1">
      <c r="F278" s="5"/>
      <c r="G278" s="8"/>
    </row>
    <row r="279" ht="12.75" customHeight="1">
      <c r="F279" s="5"/>
      <c r="G279" s="8"/>
    </row>
    <row r="280" ht="12.75" customHeight="1">
      <c r="F280" s="5"/>
      <c r="G280" s="8"/>
    </row>
    <row r="281" ht="12.75" customHeight="1">
      <c r="F281" s="5"/>
      <c r="G281" s="8"/>
    </row>
    <row r="282" ht="12.75" customHeight="1">
      <c r="F282" s="5"/>
      <c r="G282" s="8"/>
    </row>
    <row r="283" ht="12.75" customHeight="1">
      <c r="F283" s="5"/>
      <c r="G283" s="8"/>
    </row>
    <row r="284" ht="12.75" customHeight="1">
      <c r="F284" s="5"/>
      <c r="G284" s="8"/>
    </row>
    <row r="285" ht="12.75" customHeight="1">
      <c r="F285" s="5"/>
      <c r="G285" s="8"/>
    </row>
    <row r="286" ht="12.75" customHeight="1">
      <c r="F286" s="5"/>
      <c r="G286" s="8"/>
    </row>
    <row r="287" ht="12.75" customHeight="1">
      <c r="F287" s="5"/>
      <c r="G287" s="8"/>
    </row>
    <row r="288" ht="12.75" customHeight="1">
      <c r="F288" s="5"/>
      <c r="G288" s="8"/>
    </row>
    <row r="289" ht="12.75" customHeight="1">
      <c r="F289" s="5"/>
      <c r="G289" s="8"/>
    </row>
    <row r="290" ht="12.75" customHeight="1">
      <c r="F290" s="5"/>
      <c r="G290" s="8"/>
    </row>
    <row r="291" ht="12.75" customHeight="1">
      <c r="F291" s="5"/>
      <c r="G291" s="8"/>
    </row>
    <row r="292" ht="12.75" customHeight="1">
      <c r="F292" s="5"/>
      <c r="G292" s="8"/>
    </row>
    <row r="293" ht="12.75" customHeight="1">
      <c r="F293" s="5"/>
      <c r="G293" s="8"/>
    </row>
    <row r="294" ht="12.75" customHeight="1">
      <c r="F294" s="5"/>
      <c r="G294" s="8"/>
    </row>
    <row r="295" ht="12.75" customHeight="1">
      <c r="F295" s="5"/>
      <c r="G295" s="8"/>
    </row>
    <row r="296" ht="12.75" customHeight="1">
      <c r="F296" s="5"/>
      <c r="G296" s="8"/>
    </row>
    <row r="297" ht="12.75" customHeight="1">
      <c r="F297" s="5"/>
      <c r="G297" s="8"/>
    </row>
    <row r="298" ht="12.75" customHeight="1">
      <c r="F298" s="5"/>
      <c r="G298" s="8"/>
    </row>
    <row r="299" ht="12.75" customHeight="1">
      <c r="F299" s="5"/>
      <c r="G299" s="8"/>
    </row>
    <row r="300" ht="12.75" customHeight="1">
      <c r="F300" s="5"/>
      <c r="G300" s="8"/>
    </row>
    <row r="301" ht="12.75" customHeight="1">
      <c r="F301" s="5"/>
      <c r="G301" s="8"/>
    </row>
    <row r="302" ht="12.75" customHeight="1">
      <c r="F302" s="5"/>
      <c r="G302" s="8"/>
    </row>
    <row r="303" ht="12.75" customHeight="1">
      <c r="F303" s="5"/>
      <c r="G303" s="8"/>
    </row>
    <row r="304" ht="12.75" customHeight="1">
      <c r="F304" s="5"/>
      <c r="G304" s="8"/>
    </row>
    <row r="305" ht="12.75" customHeight="1">
      <c r="F305" s="5"/>
      <c r="G305" s="8"/>
    </row>
    <row r="306" ht="12.75" customHeight="1">
      <c r="F306" s="5"/>
      <c r="G306" s="8"/>
    </row>
    <row r="307" ht="12.75" customHeight="1">
      <c r="F307" s="5"/>
      <c r="G307" s="8"/>
    </row>
    <row r="308" ht="12.75" customHeight="1">
      <c r="F308" s="5"/>
      <c r="G308" s="8"/>
    </row>
    <row r="309" ht="12.75" customHeight="1">
      <c r="F309" s="5"/>
      <c r="G309" s="8"/>
    </row>
    <row r="310" ht="12.75" customHeight="1">
      <c r="F310" s="5"/>
      <c r="G310" s="8"/>
    </row>
    <row r="311" ht="12.75" customHeight="1">
      <c r="F311" s="5"/>
      <c r="G311" s="8"/>
    </row>
    <row r="312" ht="12.75" customHeight="1">
      <c r="F312" s="5"/>
      <c r="G312" s="8"/>
    </row>
    <row r="313" ht="12.75" customHeight="1">
      <c r="F313" s="5"/>
      <c r="G313" s="8"/>
    </row>
    <row r="314" ht="12.75" customHeight="1">
      <c r="F314" s="5"/>
      <c r="G314" s="8"/>
    </row>
    <row r="315" ht="12.75" customHeight="1">
      <c r="F315" s="5"/>
      <c r="G315" s="8"/>
    </row>
    <row r="316" ht="12.75" customHeight="1">
      <c r="F316" s="5"/>
      <c r="G316" s="8"/>
    </row>
    <row r="317" ht="12.75" customHeight="1">
      <c r="F317" s="5"/>
      <c r="G317" s="8"/>
    </row>
    <row r="318" ht="12.75" customHeight="1">
      <c r="F318" s="5"/>
      <c r="G318" s="8"/>
    </row>
    <row r="319" ht="12.75" customHeight="1">
      <c r="F319" s="5"/>
      <c r="G319" s="8"/>
    </row>
    <row r="320" ht="12.75" customHeight="1">
      <c r="F320" s="5"/>
      <c r="G320" s="8"/>
    </row>
    <row r="321" ht="12.75" customHeight="1">
      <c r="F321" s="5"/>
      <c r="G321" s="8"/>
    </row>
    <row r="322" ht="12.75" customHeight="1">
      <c r="F322" s="5"/>
      <c r="G322" s="8"/>
    </row>
    <row r="323" ht="12.75" customHeight="1">
      <c r="F323" s="5"/>
      <c r="G323" s="8"/>
    </row>
    <row r="324" ht="12.75" customHeight="1">
      <c r="F324" s="5"/>
      <c r="G324" s="8"/>
    </row>
    <row r="325" ht="12.75" customHeight="1">
      <c r="F325" s="5"/>
      <c r="G325" s="8"/>
    </row>
    <row r="326" ht="12.75" customHeight="1">
      <c r="F326" s="5"/>
      <c r="G326" s="8"/>
    </row>
    <row r="327" ht="12.75" customHeight="1">
      <c r="F327" s="5"/>
      <c r="G327" s="8"/>
    </row>
    <row r="328" ht="12.75" customHeight="1">
      <c r="F328" s="5"/>
      <c r="G328" s="8"/>
    </row>
    <row r="329" ht="12.75" customHeight="1">
      <c r="F329" s="5"/>
      <c r="G329" s="8"/>
    </row>
    <row r="330" ht="12.75" customHeight="1">
      <c r="F330" s="5"/>
      <c r="G330" s="8"/>
    </row>
    <row r="331" ht="12.75" customHeight="1">
      <c r="F331" s="5"/>
      <c r="G331" s="8"/>
    </row>
    <row r="332" ht="12.75" customHeight="1">
      <c r="F332" s="5"/>
      <c r="G332" s="8"/>
    </row>
    <row r="333" ht="12.75" customHeight="1">
      <c r="F333" s="5"/>
      <c r="G333" s="8"/>
    </row>
    <row r="334" ht="12.75" customHeight="1">
      <c r="F334" s="5"/>
      <c r="G334" s="8"/>
    </row>
    <row r="335" ht="12.75" customHeight="1">
      <c r="F335" s="5"/>
      <c r="G335" s="8"/>
    </row>
    <row r="336" ht="12.75" customHeight="1">
      <c r="F336" s="5"/>
      <c r="G336" s="8"/>
    </row>
    <row r="337" ht="12.75" customHeight="1">
      <c r="F337" s="5"/>
      <c r="G337" s="8"/>
    </row>
    <row r="338" ht="12.75" customHeight="1">
      <c r="F338" s="5"/>
      <c r="G338" s="8"/>
    </row>
    <row r="339" ht="12.75" customHeight="1">
      <c r="F339" s="5"/>
      <c r="G339" s="8"/>
    </row>
    <row r="340" ht="12.75" customHeight="1">
      <c r="F340" s="5"/>
      <c r="G340" s="8"/>
    </row>
    <row r="341" ht="12.75" customHeight="1">
      <c r="F341" s="5"/>
      <c r="G341" s="8"/>
    </row>
    <row r="342" ht="12.75" customHeight="1">
      <c r="F342" s="5"/>
      <c r="G342" s="8"/>
    </row>
    <row r="343" ht="12.75" customHeight="1">
      <c r="F343" s="5"/>
      <c r="G343" s="8"/>
    </row>
    <row r="344" ht="12.75" customHeight="1">
      <c r="F344" s="5"/>
      <c r="G344" s="8"/>
    </row>
    <row r="345" ht="12.75" customHeight="1">
      <c r="F345" s="5"/>
      <c r="G345" s="8"/>
    </row>
    <row r="346" ht="12.75" customHeight="1">
      <c r="F346" s="5"/>
      <c r="G346" s="8"/>
    </row>
    <row r="347" ht="12.75" customHeight="1">
      <c r="F347" s="5"/>
      <c r="G347" s="8"/>
    </row>
    <row r="348" ht="12.75" customHeight="1">
      <c r="F348" s="5"/>
      <c r="G348" s="8"/>
    </row>
    <row r="349" ht="12.75" customHeight="1">
      <c r="F349" s="5"/>
      <c r="G349" s="8"/>
    </row>
    <row r="350" ht="12.75" customHeight="1">
      <c r="F350" s="5"/>
      <c r="G350" s="8"/>
    </row>
    <row r="351" ht="12.75" customHeight="1">
      <c r="F351" s="5"/>
      <c r="G351" s="8"/>
    </row>
    <row r="352" ht="12.75" customHeight="1">
      <c r="F352" s="5"/>
      <c r="G352" s="8"/>
    </row>
    <row r="353" ht="12.75" customHeight="1">
      <c r="F353" s="5"/>
      <c r="G353" s="8"/>
    </row>
    <row r="354" ht="12.75" customHeight="1">
      <c r="F354" s="5"/>
      <c r="G354" s="8"/>
    </row>
    <row r="355" ht="12.75" customHeight="1">
      <c r="F355" s="5"/>
      <c r="G355" s="8"/>
    </row>
    <row r="356" ht="12.75" customHeight="1">
      <c r="F356" s="5"/>
      <c r="G356" s="8"/>
    </row>
    <row r="357" ht="12.75" customHeight="1">
      <c r="F357" s="5"/>
      <c r="G357" s="8"/>
    </row>
    <row r="358" ht="12.75" customHeight="1">
      <c r="F358" s="5"/>
      <c r="G358" s="8"/>
    </row>
    <row r="359" ht="12.75" customHeight="1">
      <c r="F359" s="5"/>
      <c r="G359" s="8"/>
    </row>
    <row r="360" ht="12.75" customHeight="1">
      <c r="F360" s="5"/>
      <c r="G360" s="8"/>
    </row>
    <row r="361" ht="12.75" customHeight="1">
      <c r="F361" s="5"/>
      <c r="G361" s="8"/>
    </row>
    <row r="362" ht="12.75" customHeight="1">
      <c r="F362" s="5"/>
      <c r="G362" s="8"/>
    </row>
    <row r="363" ht="12.75" customHeight="1">
      <c r="F363" s="5"/>
      <c r="G363" s="8"/>
    </row>
    <row r="364" ht="12.75" customHeight="1">
      <c r="F364" s="5"/>
      <c r="G364" s="8"/>
    </row>
    <row r="365" ht="12.75" customHeight="1">
      <c r="F365" s="5"/>
      <c r="G365" s="8"/>
    </row>
    <row r="366" ht="12.75" customHeight="1">
      <c r="F366" s="5"/>
      <c r="G366" s="8"/>
    </row>
    <row r="367" ht="12.75" customHeight="1">
      <c r="F367" s="5"/>
      <c r="G367" s="8"/>
    </row>
    <row r="368" ht="12.75" customHeight="1">
      <c r="F368" s="5"/>
      <c r="G368" s="8"/>
    </row>
    <row r="369" ht="12.75" customHeight="1">
      <c r="F369" s="5"/>
      <c r="G369" s="8"/>
    </row>
    <row r="370" ht="12.75" customHeight="1">
      <c r="F370" s="5"/>
      <c r="G370" s="8"/>
    </row>
    <row r="371" ht="12.75" customHeight="1">
      <c r="F371" s="5"/>
      <c r="G371" s="8"/>
    </row>
    <row r="372" ht="12.75" customHeight="1">
      <c r="F372" s="5"/>
      <c r="G372" s="8"/>
    </row>
    <row r="373" ht="12.75" customHeight="1">
      <c r="F373" s="5"/>
      <c r="G373" s="8"/>
    </row>
    <row r="374" ht="12.75" customHeight="1">
      <c r="F374" s="5"/>
      <c r="G374" s="8"/>
    </row>
    <row r="375" ht="12.75" customHeight="1">
      <c r="F375" s="5"/>
      <c r="G375" s="8"/>
    </row>
    <row r="376" ht="12.75" customHeight="1">
      <c r="F376" s="5"/>
      <c r="G376" s="8"/>
    </row>
    <row r="377" ht="12.75" customHeight="1">
      <c r="F377" s="5"/>
      <c r="G377" s="8"/>
    </row>
    <row r="378" ht="12.75" customHeight="1">
      <c r="F378" s="5"/>
      <c r="G378" s="8"/>
    </row>
    <row r="379" ht="12.75" customHeight="1">
      <c r="F379" s="5"/>
      <c r="G379" s="8"/>
    </row>
    <row r="380" ht="12.75" customHeight="1">
      <c r="F380" s="5"/>
      <c r="G380" s="8"/>
    </row>
    <row r="381" ht="12.75" customHeight="1">
      <c r="F381" s="5"/>
      <c r="G381" s="8"/>
    </row>
    <row r="382" ht="12.75" customHeight="1">
      <c r="F382" s="5"/>
      <c r="G382" s="8"/>
    </row>
    <row r="383" ht="12.75" customHeight="1">
      <c r="F383" s="5"/>
      <c r="G383" s="8"/>
    </row>
    <row r="384" ht="12.75" customHeight="1">
      <c r="F384" s="5"/>
      <c r="G384" s="8"/>
    </row>
    <row r="385" ht="12.75" customHeight="1">
      <c r="F385" s="5"/>
      <c r="G385" s="8"/>
    </row>
    <row r="386" ht="12.75" customHeight="1">
      <c r="F386" s="5"/>
      <c r="G386" s="8"/>
    </row>
    <row r="387" ht="12.75" customHeight="1">
      <c r="F387" s="5"/>
      <c r="G387" s="8"/>
    </row>
    <row r="388" ht="12.75" customHeight="1">
      <c r="F388" s="5"/>
      <c r="G388" s="8"/>
    </row>
    <row r="389" ht="12.75" customHeight="1">
      <c r="F389" s="5"/>
      <c r="G389" s="8"/>
    </row>
    <row r="390" ht="12.75" customHeight="1">
      <c r="F390" s="5"/>
      <c r="G390" s="8"/>
    </row>
    <row r="391" ht="12.75" customHeight="1">
      <c r="F391" s="5"/>
      <c r="G391" s="8"/>
    </row>
    <row r="392" ht="12.75" customHeight="1">
      <c r="F392" s="5"/>
      <c r="G392" s="8"/>
    </row>
    <row r="393" ht="12.75" customHeight="1">
      <c r="F393" s="5"/>
      <c r="G393" s="8"/>
    </row>
    <row r="394" ht="12.75" customHeight="1">
      <c r="F394" s="5"/>
      <c r="G394" s="8"/>
    </row>
    <row r="395" ht="12.75" customHeight="1">
      <c r="F395" s="5"/>
      <c r="G395" s="8"/>
    </row>
    <row r="396" ht="12.75" customHeight="1">
      <c r="F396" s="5"/>
      <c r="G396" s="8"/>
    </row>
    <row r="397" ht="12.75" customHeight="1">
      <c r="F397" s="5"/>
      <c r="G397" s="8"/>
    </row>
    <row r="398" ht="12.75" customHeight="1">
      <c r="F398" s="5"/>
      <c r="G398" s="8"/>
    </row>
    <row r="399" ht="12.75" customHeight="1">
      <c r="F399" s="5"/>
      <c r="G399" s="8"/>
    </row>
    <row r="400" ht="12.75" customHeight="1">
      <c r="F400" s="5"/>
      <c r="G400" s="8"/>
    </row>
    <row r="401" ht="12.75" customHeight="1">
      <c r="F401" s="5"/>
      <c r="G401" s="8"/>
    </row>
    <row r="402" ht="12.75" customHeight="1">
      <c r="F402" s="5"/>
      <c r="G402" s="8"/>
    </row>
    <row r="403" ht="12.75" customHeight="1">
      <c r="F403" s="5"/>
      <c r="G403" s="8"/>
    </row>
    <row r="404" ht="12.75" customHeight="1">
      <c r="F404" s="5"/>
      <c r="G404" s="8"/>
    </row>
    <row r="405" ht="12.75" customHeight="1">
      <c r="F405" s="5"/>
      <c r="G405" s="8"/>
    </row>
    <row r="406" ht="12.75" customHeight="1">
      <c r="F406" s="5"/>
      <c r="G406" s="8"/>
    </row>
    <row r="407" ht="12.75" customHeight="1">
      <c r="F407" s="5"/>
      <c r="G407" s="8"/>
    </row>
    <row r="408" ht="12.75" customHeight="1">
      <c r="F408" s="5"/>
      <c r="G408" s="8"/>
    </row>
    <row r="409" ht="12.75" customHeight="1">
      <c r="F409" s="5"/>
      <c r="G409" s="8"/>
    </row>
    <row r="410" ht="12.75" customHeight="1">
      <c r="F410" s="5"/>
      <c r="G410" s="8"/>
    </row>
    <row r="411" ht="12.75" customHeight="1">
      <c r="F411" s="5"/>
      <c r="G411" s="8"/>
    </row>
    <row r="412" ht="12.75" customHeight="1">
      <c r="F412" s="5"/>
      <c r="G412" s="8"/>
    </row>
    <row r="413" ht="12.75" customHeight="1">
      <c r="F413" s="5"/>
      <c r="G413" s="8"/>
    </row>
    <row r="414" ht="12.75" customHeight="1">
      <c r="F414" s="5"/>
      <c r="G414" s="8"/>
    </row>
    <row r="415" ht="12.75" customHeight="1">
      <c r="F415" s="5"/>
      <c r="G415" s="8"/>
    </row>
    <row r="416" ht="12.75" customHeight="1">
      <c r="F416" s="5"/>
      <c r="G416" s="8"/>
    </row>
    <row r="417" ht="12.75" customHeight="1">
      <c r="F417" s="5"/>
      <c r="G417" s="8"/>
    </row>
    <row r="418" ht="12.75" customHeight="1">
      <c r="F418" s="5"/>
      <c r="G418" s="8"/>
    </row>
    <row r="419" ht="12.75" customHeight="1">
      <c r="F419" s="5"/>
      <c r="G419" s="8"/>
    </row>
    <row r="420" ht="12.75" customHeight="1">
      <c r="F420" s="5"/>
      <c r="G420" s="8"/>
    </row>
    <row r="421" ht="12.75" customHeight="1">
      <c r="F421" s="5"/>
      <c r="G421" s="8"/>
    </row>
    <row r="422" ht="12.75" customHeight="1">
      <c r="F422" s="5"/>
      <c r="G422" s="8"/>
    </row>
    <row r="423" ht="12.75" customHeight="1">
      <c r="F423" s="5"/>
      <c r="G423" s="8"/>
    </row>
    <row r="424" ht="12.75" customHeight="1">
      <c r="F424" s="5"/>
      <c r="G424" s="8"/>
    </row>
    <row r="425" ht="12.75" customHeight="1">
      <c r="F425" s="5"/>
      <c r="G425" s="8"/>
    </row>
    <row r="426" ht="12.75" customHeight="1">
      <c r="F426" s="5"/>
      <c r="G426" s="8"/>
    </row>
    <row r="427" ht="12.75" customHeight="1">
      <c r="F427" s="5"/>
      <c r="G427" s="8"/>
    </row>
    <row r="428" ht="12.75" customHeight="1">
      <c r="F428" s="5"/>
      <c r="G428" s="8"/>
    </row>
    <row r="429" ht="12.75" customHeight="1">
      <c r="F429" s="5"/>
      <c r="G429" s="8"/>
    </row>
    <row r="430" ht="12.75" customHeight="1">
      <c r="F430" s="5"/>
      <c r="G430" s="8"/>
    </row>
    <row r="431" ht="12.75" customHeight="1">
      <c r="F431" s="5"/>
      <c r="G431" s="8"/>
    </row>
    <row r="432" ht="12.75" customHeight="1">
      <c r="F432" s="5"/>
      <c r="G432" s="8"/>
    </row>
    <row r="433" ht="12.75" customHeight="1">
      <c r="F433" s="5"/>
      <c r="G433" s="8"/>
    </row>
    <row r="434" ht="12.75" customHeight="1">
      <c r="F434" s="5"/>
      <c r="G434" s="8"/>
    </row>
    <row r="435" ht="12.75" customHeight="1">
      <c r="F435" s="5"/>
      <c r="G435" s="8"/>
    </row>
    <row r="436" ht="12.75" customHeight="1">
      <c r="F436" s="5"/>
      <c r="G436" s="8"/>
    </row>
    <row r="437" ht="12.75" customHeight="1">
      <c r="F437" s="5"/>
      <c r="G437" s="8"/>
    </row>
    <row r="438" ht="12.75" customHeight="1">
      <c r="F438" s="5"/>
      <c r="G438" s="8"/>
    </row>
    <row r="439" ht="12.75" customHeight="1">
      <c r="F439" s="5"/>
      <c r="G439" s="8"/>
    </row>
    <row r="440" ht="12.75" customHeight="1">
      <c r="F440" s="5"/>
      <c r="G440" s="8"/>
    </row>
    <row r="441" ht="12.75" customHeight="1">
      <c r="F441" s="5"/>
      <c r="G441" s="8"/>
    </row>
    <row r="442" ht="12.75" customHeight="1">
      <c r="F442" s="5"/>
      <c r="G442" s="8"/>
    </row>
    <row r="443" ht="12.75" customHeight="1">
      <c r="F443" s="5"/>
      <c r="G443" s="8"/>
    </row>
    <row r="444" ht="12.75" customHeight="1">
      <c r="F444" s="5"/>
      <c r="G444" s="8"/>
    </row>
    <row r="445" ht="12.75" customHeight="1">
      <c r="F445" s="5"/>
      <c r="G445" s="8"/>
    </row>
    <row r="446" ht="12.75" customHeight="1">
      <c r="F446" s="5"/>
      <c r="G446" s="8"/>
    </row>
    <row r="447" ht="12.75" customHeight="1">
      <c r="F447" s="5"/>
      <c r="G447" s="8"/>
    </row>
    <row r="448" ht="12.75" customHeight="1">
      <c r="F448" s="5"/>
      <c r="G448" s="8"/>
    </row>
    <row r="449" ht="12.75" customHeight="1">
      <c r="F449" s="5"/>
      <c r="G449" s="8"/>
    </row>
    <row r="450" ht="12.75" customHeight="1">
      <c r="F450" s="5"/>
      <c r="G450" s="8"/>
    </row>
    <row r="451" ht="12.75" customHeight="1">
      <c r="F451" s="5"/>
      <c r="G451" s="8"/>
    </row>
    <row r="452" ht="12.75" customHeight="1">
      <c r="F452" s="5"/>
      <c r="G452" s="8"/>
    </row>
    <row r="453" ht="12.75" customHeight="1">
      <c r="F453" s="5"/>
      <c r="G453" s="8"/>
    </row>
    <row r="454" ht="12.75" customHeight="1">
      <c r="F454" s="5"/>
      <c r="G454" s="8"/>
    </row>
    <row r="455" ht="12.75" customHeight="1">
      <c r="F455" s="5"/>
      <c r="G455" s="8"/>
    </row>
    <row r="456" ht="12.75" customHeight="1">
      <c r="F456" s="5"/>
      <c r="G456" s="8"/>
    </row>
    <row r="457" ht="12.75" customHeight="1">
      <c r="F457" s="5"/>
      <c r="G457" s="8"/>
    </row>
    <row r="458" ht="12.75" customHeight="1">
      <c r="F458" s="5"/>
      <c r="G458" s="8"/>
    </row>
    <row r="459" ht="12.75" customHeight="1">
      <c r="F459" s="5"/>
      <c r="G459" s="8"/>
    </row>
    <row r="460" ht="12.75" customHeight="1">
      <c r="F460" s="5"/>
      <c r="G460" s="8"/>
    </row>
    <row r="461" ht="12.75" customHeight="1">
      <c r="F461" s="5"/>
      <c r="G461" s="8"/>
    </row>
    <row r="462" ht="12.75" customHeight="1">
      <c r="F462" s="5"/>
      <c r="G462" s="8"/>
    </row>
    <row r="463" ht="12.75" customHeight="1">
      <c r="F463" s="5"/>
      <c r="G463" s="8"/>
    </row>
    <row r="464" ht="12.75" customHeight="1">
      <c r="F464" s="5"/>
      <c r="G464" s="8"/>
    </row>
    <row r="465" ht="12.75" customHeight="1">
      <c r="F465" s="5"/>
      <c r="G465" s="8"/>
    </row>
    <row r="466" ht="12.75" customHeight="1">
      <c r="F466" s="5"/>
      <c r="G466" s="8"/>
    </row>
    <row r="467" ht="12.75" customHeight="1">
      <c r="F467" s="5"/>
      <c r="G467" s="8"/>
    </row>
    <row r="468" ht="12.75" customHeight="1">
      <c r="F468" s="5"/>
      <c r="G468" s="8"/>
    </row>
    <row r="469" ht="12.75" customHeight="1">
      <c r="F469" s="5"/>
      <c r="G469" s="8"/>
    </row>
    <row r="470" ht="12.75" customHeight="1">
      <c r="F470" s="5"/>
      <c r="G470" s="8"/>
    </row>
    <row r="471" ht="12.75" customHeight="1">
      <c r="F471" s="5"/>
      <c r="G471" s="8"/>
    </row>
    <row r="472" ht="12.75" customHeight="1">
      <c r="F472" s="5"/>
      <c r="G472" s="8"/>
    </row>
    <row r="473" ht="12.75" customHeight="1">
      <c r="F473" s="5"/>
      <c r="G473" s="8"/>
    </row>
    <row r="474" ht="12.75" customHeight="1">
      <c r="F474" s="5"/>
      <c r="G474" s="8"/>
    </row>
    <row r="475" ht="12.75" customHeight="1">
      <c r="F475" s="5"/>
      <c r="G475" s="8"/>
    </row>
    <row r="476" ht="12.75" customHeight="1">
      <c r="F476" s="5"/>
      <c r="G476" s="8"/>
    </row>
    <row r="477" ht="12.75" customHeight="1">
      <c r="F477" s="5"/>
      <c r="G477" s="8"/>
    </row>
    <row r="478" ht="12.75" customHeight="1">
      <c r="F478" s="5"/>
      <c r="G478" s="8"/>
    </row>
    <row r="479" ht="12.75" customHeight="1">
      <c r="F479" s="5"/>
      <c r="G479" s="8"/>
    </row>
    <row r="480" ht="12.75" customHeight="1">
      <c r="F480" s="5"/>
      <c r="G480" s="8"/>
    </row>
    <row r="481" ht="12.75" customHeight="1">
      <c r="F481" s="5"/>
      <c r="G481" s="8"/>
    </row>
    <row r="482" ht="12.75" customHeight="1">
      <c r="F482" s="5"/>
      <c r="G482" s="8"/>
    </row>
    <row r="483" ht="12.75" customHeight="1">
      <c r="F483" s="5"/>
      <c r="G483" s="8"/>
    </row>
    <row r="484" ht="12.75" customHeight="1">
      <c r="F484" s="5"/>
      <c r="G484" s="8"/>
    </row>
    <row r="485" ht="12.75" customHeight="1">
      <c r="F485" s="5"/>
      <c r="G485" s="8"/>
    </row>
    <row r="486" ht="12.75" customHeight="1">
      <c r="F486" s="5"/>
      <c r="G486" s="8"/>
    </row>
    <row r="487" ht="12.75" customHeight="1">
      <c r="F487" s="5"/>
      <c r="G487" s="8"/>
    </row>
    <row r="488" ht="12.75" customHeight="1">
      <c r="F488" s="5"/>
      <c r="G488" s="8"/>
    </row>
    <row r="489" ht="12.75" customHeight="1">
      <c r="F489" s="5"/>
      <c r="G489" s="8"/>
    </row>
    <row r="490" ht="12.75" customHeight="1">
      <c r="F490" s="5"/>
      <c r="G490" s="8"/>
    </row>
    <row r="491" ht="12.75" customHeight="1">
      <c r="F491" s="5"/>
      <c r="G491" s="8"/>
    </row>
    <row r="492" ht="12.75" customHeight="1">
      <c r="F492" s="5"/>
      <c r="G492" s="8"/>
    </row>
    <row r="493" ht="12.75" customHeight="1">
      <c r="F493" s="5"/>
      <c r="G493" s="8"/>
    </row>
    <row r="494" ht="12.75" customHeight="1">
      <c r="F494" s="5"/>
      <c r="G494" s="8"/>
    </row>
    <row r="495" ht="12.75" customHeight="1">
      <c r="F495" s="5"/>
      <c r="G495" s="8"/>
    </row>
    <row r="496" ht="12.75" customHeight="1">
      <c r="F496" s="5"/>
      <c r="G496" s="8"/>
    </row>
    <row r="497" ht="12.75" customHeight="1">
      <c r="F497" s="5"/>
      <c r="G497" s="8"/>
    </row>
    <row r="498" ht="12.75" customHeight="1">
      <c r="F498" s="5"/>
      <c r="G498" s="8"/>
    </row>
    <row r="499" ht="12.75" customHeight="1">
      <c r="F499" s="5"/>
      <c r="G499" s="8"/>
    </row>
    <row r="500" ht="12.75" customHeight="1">
      <c r="F500" s="5"/>
      <c r="G500" s="8"/>
    </row>
    <row r="501" ht="12.75" customHeight="1">
      <c r="F501" s="5"/>
      <c r="G501" s="8"/>
    </row>
    <row r="502" ht="12.75" customHeight="1">
      <c r="F502" s="5"/>
      <c r="G502" s="8"/>
    </row>
    <row r="503" ht="12.75" customHeight="1">
      <c r="F503" s="5"/>
      <c r="G503" s="8"/>
    </row>
    <row r="504" ht="12.75" customHeight="1">
      <c r="F504" s="5"/>
      <c r="G504" s="8"/>
    </row>
    <row r="505" ht="12.75" customHeight="1">
      <c r="F505" s="5"/>
      <c r="G505" s="8"/>
    </row>
    <row r="506" ht="12.75" customHeight="1">
      <c r="F506" s="5"/>
      <c r="G506" s="8"/>
    </row>
    <row r="507" ht="12.75" customHeight="1">
      <c r="F507" s="5"/>
      <c r="G507" s="8"/>
    </row>
    <row r="508" ht="12.75" customHeight="1">
      <c r="F508" s="5"/>
      <c r="G508" s="8"/>
    </row>
    <row r="509" ht="12.75" customHeight="1">
      <c r="F509" s="5"/>
      <c r="G509" s="8"/>
    </row>
    <row r="510" ht="12.75" customHeight="1">
      <c r="F510" s="5"/>
      <c r="G510" s="8"/>
    </row>
    <row r="511" ht="12.75" customHeight="1">
      <c r="F511" s="5"/>
      <c r="G511" s="8"/>
    </row>
    <row r="512" ht="12.75" customHeight="1">
      <c r="F512" s="5"/>
      <c r="G512" s="8"/>
    </row>
    <row r="513" ht="12.75" customHeight="1">
      <c r="F513" s="5"/>
      <c r="G513" s="8"/>
    </row>
    <row r="514" ht="12.75" customHeight="1">
      <c r="F514" s="5"/>
      <c r="G514" s="8"/>
    </row>
    <row r="515" ht="12.75" customHeight="1">
      <c r="F515" s="5"/>
      <c r="G515" s="8"/>
    </row>
    <row r="516" ht="12.75" customHeight="1">
      <c r="F516" s="5"/>
      <c r="G516" s="8"/>
    </row>
    <row r="517" ht="12.75" customHeight="1">
      <c r="F517" s="5"/>
      <c r="G517" s="8"/>
    </row>
    <row r="518" ht="12.75" customHeight="1">
      <c r="F518" s="5"/>
      <c r="G518" s="8"/>
    </row>
    <row r="519" ht="12.75" customHeight="1">
      <c r="F519" s="5"/>
      <c r="G519" s="8"/>
    </row>
    <row r="520" ht="12.75" customHeight="1">
      <c r="F520" s="5"/>
      <c r="G520" s="8"/>
    </row>
    <row r="521" ht="12.75" customHeight="1">
      <c r="F521" s="5"/>
      <c r="G521" s="8"/>
    </row>
    <row r="522" ht="12.75" customHeight="1">
      <c r="F522" s="5"/>
      <c r="G522" s="8"/>
    </row>
    <row r="523" ht="12.75" customHeight="1">
      <c r="F523" s="5"/>
      <c r="G523" s="8"/>
    </row>
    <row r="524" ht="12.75" customHeight="1">
      <c r="F524" s="5"/>
      <c r="G524" s="8"/>
    </row>
    <row r="525" ht="12.75" customHeight="1">
      <c r="F525" s="5"/>
      <c r="G525" s="8"/>
    </row>
    <row r="526" ht="12.75" customHeight="1">
      <c r="F526" s="5"/>
      <c r="G526" s="8"/>
    </row>
    <row r="527" ht="12.75" customHeight="1">
      <c r="F527" s="5"/>
      <c r="G527" s="8"/>
    </row>
    <row r="528" ht="12.75" customHeight="1">
      <c r="F528" s="5"/>
      <c r="G528" s="8"/>
    </row>
    <row r="529" ht="12.75" customHeight="1">
      <c r="F529" s="5"/>
      <c r="G529" s="8"/>
    </row>
    <row r="530" ht="12.75" customHeight="1">
      <c r="F530" s="5"/>
      <c r="G530" s="8"/>
    </row>
    <row r="531" ht="12.75" customHeight="1">
      <c r="F531" s="5"/>
      <c r="G531" s="8"/>
    </row>
    <row r="532" ht="12.75" customHeight="1">
      <c r="F532" s="5"/>
      <c r="G532" s="8"/>
    </row>
    <row r="533" ht="12.75" customHeight="1">
      <c r="F533" s="5"/>
      <c r="G533" s="8"/>
    </row>
    <row r="534" ht="12.75" customHeight="1">
      <c r="F534" s="5"/>
      <c r="G534" s="8"/>
    </row>
    <row r="535" ht="12.75" customHeight="1">
      <c r="F535" s="5"/>
      <c r="G535" s="8"/>
    </row>
    <row r="536" ht="12.75" customHeight="1">
      <c r="F536" s="5"/>
      <c r="G536" s="8"/>
    </row>
    <row r="537" ht="12.75" customHeight="1">
      <c r="F537" s="5"/>
      <c r="G537" s="8"/>
    </row>
    <row r="538" ht="12.75" customHeight="1">
      <c r="F538" s="5"/>
      <c r="G538" s="8"/>
    </row>
    <row r="539" ht="12.75" customHeight="1">
      <c r="F539" s="5"/>
      <c r="G539" s="8"/>
    </row>
    <row r="540" ht="12.75" customHeight="1">
      <c r="F540" s="5"/>
      <c r="G540" s="8"/>
    </row>
    <row r="541" ht="12.75" customHeight="1">
      <c r="F541" s="5"/>
      <c r="G541" s="8"/>
    </row>
    <row r="542" ht="12.75" customHeight="1">
      <c r="F542" s="5"/>
      <c r="G542" s="8"/>
    </row>
    <row r="543" ht="12.75" customHeight="1">
      <c r="F543" s="5"/>
      <c r="G543" s="8"/>
    </row>
    <row r="544" ht="12.75" customHeight="1">
      <c r="F544" s="5"/>
      <c r="G544" s="8"/>
    </row>
    <row r="545" ht="12.75" customHeight="1">
      <c r="F545" s="5"/>
      <c r="G545" s="8"/>
    </row>
    <row r="546" ht="12.75" customHeight="1">
      <c r="F546" s="5"/>
      <c r="G546" s="8"/>
    </row>
    <row r="547" ht="12.75" customHeight="1">
      <c r="F547" s="5"/>
      <c r="G547" s="8"/>
    </row>
    <row r="548" ht="12.75" customHeight="1">
      <c r="F548" s="5"/>
      <c r="G548" s="8"/>
    </row>
    <row r="549" ht="12.75" customHeight="1">
      <c r="F549" s="5"/>
      <c r="G549" s="8"/>
    </row>
    <row r="550" ht="12.75" customHeight="1">
      <c r="F550" s="5"/>
      <c r="G550" s="8"/>
    </row>
    <row r="551" ht="12.75" customHeight="1">
      <c r="F551" s="5"/>
      <c r="G551" s="8"/>
    </row>
    <row r="552" ht="12.75" customHeight="1">
      <c r="F552" s="5"/>
      <c r="G552" s="8"/>
    </row>
    <row r="553" ht="12.75" customHeight="1">
      <c r="F553" s="5"/>
      <c r="G553" s="8"/>
    </row>
    <row r="554" ht="12.75" customHeight="1">
      <c r="F554" s="5"/>
      <c r="G554" s="8"/>
    </row>
    <row r="555" ht="12.75" customHeight="1">
      <c r="F555" s="5"/>
      <c r="G555" s="8"/>
    </row>
    <row r="556" ht="12.75" customHeight="1">
      <c r="F556" s="5"/>
      <c r="G556" s="8"/>
    </row>
    <row r="557" ht="12.75" customHeight="1">
      <c r="F557" s="5"/>
      <c r="G557" s="8"/>
    </row>
    <row r="558" ht="12.75" customHeight="1">
      <c r="F558" s="5"/>
      <c r="G558" s="8"/>
    </row>
    <row r="559" ht="12.75" customHeight="1">
      <c r="F559" s="5"/>
      <c r="G559" s="8"/>
    </row>
    <row r="560" ht="12.75" customHeight="1">
      <c r="F560" s="5"/>
      <c r="G560" s="8"/>
    </row>
    <row r="561" ht="12.75" customHeight="1">
      <c r="F561" s="5"/>
      <c r="G561" s="8"/>
    </row>
    <row r="562" ht="12.75" customHeight="1">
      <c r="F562" s="5"/>
      <c r="G562" s="8"/>
    </row>
    <row r="563" ht="12.75" customHeight="1">
      <c r="F563" s="5"/>
      <c r="G563" s="8"/>
    </row>
    <row r="564" ht="12.75" customHeight="1">
      <c r="F564" s="5"/>
      <c r="G564" s="8"/>
    </row>
    <row r="565" ht="12.75" customHeight="1">
      <c r="F565" s="5"/>
      <c r="G565" s="8"/>
    </row>
    <row r="566" ht="12.75" customHeight="1">
      <c r="F566" s="5"/>
      <c r="G566" s="8"/>
    </row>
    <row r="567" ht="12.75" customHeight="1">
      <c r="F567" s="5"/>
      <c r="G567" s="8"/>
    </row>
    <row r="568" ht="12.75" customHeight="1">
      <c r="F568" s="5"/>
      <c r="G568" s="8"/>
    </row>
    <row r="569" ht="12.75" customHeight="1">
      <c r="F569" s="5"/>
      <c r="G569" s="8"/>
    </row>
    <row r="570" ht="12.75" customHeight="1">
      <c r="F570" s="5"/>
      <c r="G570" s="8"/>
    </row>
    <row r="571" ht="12.75" customHeight="1">
      <c r="F571" s="5"/>
      <c r="G571" s="8"/>
    </row>
    <row r="572" ht="12.75" customHeight="1">
      <c r="F572" s="5"/>
      <c r="G572" s="8"/>
    </row>
    <row r="573" ht="12.75" customHeight="1">
      <c r="F573" s="5"/>
      <c r="G573" s="8"/>
    </row>
    <row r="574" ht="12.75" customHeight="1">
      <c r="F574" s="5"/>
      <c r="G574" s="8"/>
    </row>
    <row r="575" ht="12.75" customHeight="1">
      <c r="F575" s="5"/>
      <c r="G575" s="8"/>
    </row>
    <row r="576" ht="12.75" customHeight="1">
      <c r="F576" s="5"/>
      <c r="G576" s="8"/>
    </row>
    <row r="577" ht="12.75" customHeight="1">
      <c r="F577" s="5"/>
      <c r="G577" s="8"/>
    </row>
    <row r="578" ht="12.75" customHeight="1">
      <c r="F578" s="5"/>
      <c r="G578" s="8"/>
    </row>
    <row r="579" ht="12.75" customHeight="1">
      <c r="F579" s="5"/>
      <c r="G579" s="8"/>
    </row>
    <row r="580" ht="12.75" customHeight="1">
      <c r="F580" s="5"/>
      <c r="G580" s="8"/>
    </row>
    <row r="581" ht="12.75" customHeight="1">
      <c r="F581" s="5"/>
      <c r="G581" s="8"/>
    </row>
    <row r="582" ht="12.75" customHeight="1">
      <c r="F582" s="5"/>
      <c r="G582" s="8"/>
    </row>
    <row r="583" ht="12.75" customHeight="1">
      <c r="F583" s="5"/>
      <c r="G583" s="8"/>
    </row>
    <row r="584" ht="12.75" customHeight="1">
      <c r="F584" s="5"/>
      <c r="G584" s="8"/>
    </row>
    <row r="585" ht="12.75" customHeight="1">
      <c r="F585" s="5"/>
      <c r="G585" s="8"/>
    </row>
    <row r="586" ht="12.75" customHeight="1">
      <c r="F586" s="5"/>
      <c r="G586" s="8"/>
    </row>
    <row r="587" ht="12.75" customHeight="1">
      <c r="F587" s="5"/>
      <c r="G587" s="8"/>
    </row>
    <row r="588" ht="12.75" customHeight="1">
      <c r="F588" s="5"/>
      <c r="G588" s="8"/>
    </row>
    <row r="589" ht="12.75" customHeight="1">
      <c r="F589" s="5"/>
      <c r="G589" s="8"/>
    </row>
    <row r="590" ht="12.75" customHeight="1">
      <c r="F590" s="5"/>
      <c r="G590" s="8"/>
    </row>
    <row r="591" ht="12.75" customHeight="1">
      <c r="F591" s="5"/>
      <c r="G591" s="8"/>
    </row>
    <row r="592" ht="12.75" customHeight="1">
      <c r="F592" s="5"/>
      <c r="G592" s="8"/>
    </row>
    <row r="593" ht="12.75" customHeight="1">
      <c r="F593" s="5"/>
      <c r="G593" s="8"/>
    </row>
    <row r="594" ht="12.75" customHeight="1">
      <c r="F594" s="5"/>
      <c r="G594" s="8"/>
    </row>
    <row r="595" ht="12.75" customHeight="1">
      <c r="F595" s="5"/>
      <c r="G595" s="8"/>
    </row>
    <row r="596" ht="12.75" customHeight="1">
      <c r="F596" s="5"/>
      <c r="G596" s="8"/>
    </row>
    <row r="597" ht="12.75" customHeight="1">
      <c r="F597" s="5"/>
      <c r="G597" s="8"/>
    </row>
    <row r="598" ht="12.75" customHeight="1">
      <c r="F598" s="5"/>
      <c r="G598" s="8"/>
    </row>
    <row r="599" ht="12.75" customHeight="1">
      <c r="F599" s="5"/>
      <c r="G599" s="8"/>
    </row>
    <row r="600" ht="12.75" customHeight="1">
      <c r="F600" s="5"/>
      <c r="G600" s="8"/>
    </row>
    <row r="601" ht="12.75" customHeight="1">
      <c r="F601" s="5"/>
      <c r="G601" s="8"/>
    </row>
    <row r="602" ht="12.75" customHeight="1">
      <c r="F602" s="5"/>
      <c r="G602" s="8"/>
    </row>
    <row r="603" ht="12.75" customHeight="1">
      <c r="F603" s="5"/>
      <c r="G603" s="8"/>
    </row>
    <row r="604" ht="12.75" customHeight="1">
      <c r="F604" s="5"/>
      <c r="G604" s="8"/>
    </row>
    <row r="605" ht="12.75" customHeight="1">
      <c r="F605" s="5"/>
      <c r="G605" s="8"/>
    </row>
    <row r="606" ht="12.75" customHeight="1">
      <c r="F606" s="5"/>
      <c r="G606" s="8"/>
    </row>
    <row r="607" ht="12.75" customHeight="1">
      <c r="F607" s="5"/>
      <c r="G607" s="8"/>
    </row>
    <row r="608" ht="12.75" customHeight="1">
      <c r="F608" s="5"/>
      <c r="G608" s="8"/>
    </row>
    <row r="609" ht="12.75" customHeight="1">
      <c r="F609" s="5"/>
      <c r="G609" s="8"/>
    </row>
    <row r="610" ht="12.75" customHeight="1">
      <c r="F610" s="5"/>
      <c r="G610" s="8"/>
    </row>
    <row r="611" ht="12.75" customHeight="1">
      <c r="F611" s="5"/>
      <c r="G611" s="8"/>
    </row>
    <row r="612" ht="12.75" customHeight="1">
      <c r="F612" s="5"/>
      <c r="G612" s="8"/>
    </row>
    <row r="613" ht="12.75" customHeight="1">
      <c r="F613" s="5"/>
      <c r="G613" s="8"/>
    </row>
    <row r="614" ht="12.75" customHeight="1">
      <c r="F614" s="5"/>
      <c r="G614" s="8"/>
    </row>
    <row r="615" ht="12.75" customHeight="1">
      <c r="F615" s="5"/>
      <c r="G615" s="8"/>
    </row>
    <row r="616" ht="12.75" customHeight="1">
      <c r="F616" s="5"/>
      <c r="G616" s="8"/>
    </row>
    <row r="617" ht="12.75" customHeight="1">
      <c r="F617" s="5"/>
      <c r="G617" s="8"/>
    </row>
    <row r="618" ht="12.75" customHeight="1">
      <c r="F618" s="5"/>
      <c r="G618" s="8"/>
    </row>
    <row r="619" ht="12.75" customHeight="1">
      <c r="F619" s="5"/>
      <c r="G619" s="8"/>
    </row>
    <row r="620" ht="12.75" customHeight="1">
      <c r="F620" s="5"/>
      <c r="G620" s="8"/>
    </row>
    <row r="621" ht="12.75" customHeight="1">
      <c r="F621" s="5"/>
      <c r="G621" s="8"/>
    </row>
    <row r="622" ht="12.75" customHeight="1">
      <c r="F622" s="5"/>
      <c r="G622" s="8"/>
    </row>
    <row r="623" ht="12.75" customHeight="1">
      <c r="F623" s="5"/>
      <c r="G623" s="8"/>
    </row>
    <row r="624" ht="12.75" customHeight="1">
      <c r="F624" s="5"/>
      <c r="G624" s="8"/>
    </row>
    <row r="625" ht="12.75" customHeight="1">
      <c r="F625" s="5"/>
      <c r="G625" s="8"/>
    </row>
    <row r="626" ht="12.75" customHeight="1">
      <c r="F626" s="5"/>
      <c r="G626" s="8"/>
    </row>
    <row r="627" ht="12.75" customHeight="1">
      <c r="F627" s="5"/>
      <c r="G627" s="8"/>
    </row>
    <row r="628" ht="12.75" customHeight="1">
      <c r="F628" s="5"/>
      <c r="G628" s="8"/>
    </row>
    <row r="629" ht="12.75" customHeight="1">
      <c r="F629" s="5"/>
      <c r="G629" s="8"/>
    </row>
    <row r="630" ht="12.75" customHeight="1">
      <c r="F630" s="5"/>
      <c r="G630" s="8"/>
    </row>
    <row r="631" ht="12.75" customHeight="1">
      <c r="F631" s="5"/>
      <c r="G631" s="8"/>
    </row>
    <row r="632" ht="12.75" customHeight="1">
      <c r="F632" s="5"/>
      <c r="G632" s="8"/>
    </row>
    <row r="633" ht="12.75" customHeight="1">
      <c r="F633" s="5"/>
      <c r="G633" s="8"/>
    </row>
    <row r="634" ht="12.75" customHeight="1">
      <c r="F634" s="5"/>
      <c r="G634" s="8"/>
    </row>
    <row r="635" ht="12.75" customHeight="1">
      <c r="F635" s="5"/>
      <c r="G635" s="8"/>
    </row>
    <row r="636" ht="12.75" customHeight="1">
      <c r="F636" s="5"/>
      <c r="G636" s="8"/>
    </row>
    <row r="637" ht="12.75" customHeight="1">
      <c r="F637" s="5"/>
      <c r="G637" s="8"/>
    </row>
    <row r="638" ht="12.75" customHeight="1">
      <c r="F638" s="5"/>
      <c r="G638" s="8"/>
    </row>
    <row r="639" ht="12.75" customHeight="1">
      <c r="F639" s="5"/>
      <c r="G639" s="8"/>
    </row>
    <row r="640" ht="12.75" customHeight="1">
      <c r="F640" s="5"/>
      <c r="G640" s="8"/>
    </row>
    <row r="641" ht="12.75" customHeight="1">
      <c r="F641" s="5"/>
      <c r="G641" s="8"/>
    </row>
    <row r="642" ht="12.75" customHeight="1">
      <c r="F642" s="5"/>
      <c r="G642" s="8"/>
    </row>
    <row r="643" ht="12.75" customHeight="1">
      <c r="F643" s="5"/>
      <c r="G643" s="8"/>
    </row>
    <row r="644" ht="12.75" customHeight="1">
      <c r="F644" s="5"/>
      <c r="G644" s="8"/>
    </row>
    <row r="645" ht="12.75" customHeight="1">
      <c r="F645" s="5"/>
      <c r="G645" s="8"/>
    </row>
    <row r="646" ht="12.75" customHeight="1">
      <c r="F646" s="5"/>
      <c r="G646" s="8"/>
    </row>
    <row r="647" ht="12.75" customHeight="1">
      <c r="F647" s="5"/>
      <c r="G647" s="8"/>
    </row>
    <row r="648" ht="12.75" customHeight="1">
      <c r="F648" s="5"/>
      <c r="G648" s="8"/>
    </row>
    <row r="649" ht="12.75" customHeight="1">
      <c r="F649" s="5"/>
      <c r="G649" s="8"/>
    </row>
    <row r="650" ht="12.75" customHeight="1">
      <c r="F650" s="5"/>
      <c r="G650" s="8"/>
    </row>
    <row r="651" ht="12.75" customHeight="1">
      <c r="F651" s="5"/>
      <c r="G651" s="8"/>
    </row>
    <row r="652" ht="12.75" customHeight="1">
      <c r="F652" s="5"/>
      <c r="G652" s="8"/>
    </row>
    <row r="653" ht="12.75" customHeight="1">
      <c r="F653" s="5"/>
      <c r="G653" s="8"/>
    </row>
    <row r="654" ht="12.75" customHeight="1">
      <c r="F654" s="5"/>
      <c r="G654" s="8"/>
    </row>
    <row r="655" ht="12.75" customHeight="1">
      <c r="F655" s="5"/>
      <c r="G655" s="8"/>
    </row>
    <row r="656" ht="12.75" customHeight="1">
      <c r="F656" s="5"/>
      <c r="G656" s="8"/>
    </row>
    <row r="657" ht="12.75" customHeight="1">
      <c r="F657" s="5"/>
      <c r="G657" s="8"/>
    </row>
    <row r="658" ht="12.75" customHeight="1">
      <c r="F658" s="5"/>
      <c r="G658" s="8"/>
    </row>
    <row r="659" ht="12.75" customHeight="1">
      <c r="F659" s="5"/>
      <c r="G659" s="8"/>
    </row>
    <row r="660" ht="12.75" customHeight="1">
      <c r="F660" s="5"/>
      <c r="G660" s="8"/>
    </row>
    <row r="661" ht="12.75" customHeight="1">
      <c r="F661" s="5"/>
      <c r="G661" s="8"/>
    </row>
    <row r="662" ht="12.75" customHeight="1">
      <c r="F662" s="5"/>
      <c r="G662" s="8"/>
    </row>
    <row r="663" ht="12.75" customHeight="1">
      <c r="F663" s="5"/>
      <c r="G663" s="8"/>
    </row>
    <row r="664" ht="12.75" customHeight="1">
      <c r="F664" s="5"/>
      <c r="G664" s="8"/>
    </row>
    <row r="665" ht="12.75" customHeight="1">
      <c r="F665" s="5"/>
      <c r="G665" s="8"/>
    </row>
    <row r="666" ht="12.75" customHeight="1">
      <c r="F666" s="5"/>
      <c r="G666" s="8"/>
    </row>
    <row r="667" ht="12.75" customHeight="1">
      <c r="F667" s="5"/>
      <c r="G667" s="8"/>
    </row>
    <row r="668" ht="12.75" customHeight="1">
      <c r="F668" s="5"/>
      <c r="G668" s="8"/>
    </row>
    <row r="669" ht="12.75" customHeight="1">
      <c r="F669" s="5"/>
      <c r="G669" s="8"/>
    </row>
    <row r="670" ht="12.75" customHeight="1">
      <c r="F670" s="5"/>
      <c r="G670" s="8"/>
    </row>
    <row r="671" ht="12.75" customHeight="1">
      <c r="F671" s="5"/>
      <c r="G671" s="8"/>
    </row>
    <row r="672" ht="12.75" customHeight="1">
      <c r="F672" s="5"/>
      <c r="G672" s="8"/>
    </row>
    <row r="673" ht="12.75" customHeight="1">
      <c r="F673" s="5"/>
      <c r="G673" s="8"/>
    </row>
    <row r="674" ht="12.75" customHeight="1">
      <c r="F674" s="5"/>
      <c r="G674" s="8"/>
    </row>
    <row r="675" ht="12.75" customHeight="1">
      <c r="F675" s="5"/>
      <c r="G675" s="8"/>
    </row>
    <row r="676" ht="12.75" customHeight="1">
      <c r="F676" s="5"/>
      <c r="G676" s="8"/>
    </row>
    <row r="677" ht="12.75" customHeight="1">
      <c r="F677" s="5"/>
      <c r="G677" s="8"/>
    </row>
    <row r="678" ht="12.75" customHeight="1">
      <c r="F678" s="5"/>
      <c r="G678" s="8"/>
    </row>
    <row r="679" ht="12.75" customHeight="1">
      <c r="F679" s="5"/>
      <c r="G679" s="8"/>
    </row>
    <row r="680" ht="12.75" customHeight="1">
      <c r="F680" s="5"/>
      <c r="G680" s="8"/>
    </row>
    <row r="681" ht="12.75" customHeight="1">
      <c r="F681" s="5"/>
      <c r="G681" s="8"/>
    </row>
    <row r="682" ht="12.75" customHeight="1">
      <c r="F682" s="5"/>
      <c r="G682" s="8"/>
    </row>
    <row r="683" ht="12.75" customHeight="1">
      <c r="F683" s="5"/>
      <c r="G683" s="8"/>
    </row>
    <row r="684" ht="12.75" customHeight="1">
      <c r="F684" s="5"/>
      <c r="G684" s="8"/>
    </row>
    <row r="685" ht="12.75" customHeight="1">
      <c r="F685" s="5"/>
      <c r="G685" s="8"/>
    </row>
    <row r="686" ht="12.75" customHeight="1">
      <c r="F686" s="5"/>
      <c r="G686" s="8"/>
    </row>
    <row r="687" ht="12.75" customHeight="1">
      <c r="F687" s="5"/>
      <c r="G687" s="8"/>
    </row>
    <row r="688" ht="12.75" customHeight="1">
      <c r="F688" s="5"/>
      <c r="G688" s="8"/>
    </row>
    <row r="689" ht="12.75" customHeight="1">
      <c r="F689" s="5"/>
      <c r="G689" s="8"/>
    </row>
    <row r="690" ht="12.75" customHeight="1">
      <c r="F690" s="5"/>
      <c r="G690" s="8"/>
    </row>
    <row r="691" ht="12.75" customHeight="1">
      <c r="F691" s="5"/>
      <c r="G691" s="8"/>
    </row>
    <row r="692" ht="12.75" customHeight="1">
      <c r="F692" s="5"/>
      <c r="G692" s="8"/>
    </row>
    <row r="693" ht="12.75" customHeight="1">
      <c r="F693" s="5"/>
      <c r="G693" s="8"/>
    </row>
    <row r="694" ht="12.75" customHeight="1">
      <c r="F694" s="5"/>
      <c r="G694" s="8"/>
    </row>
    <row r="695" ht="12.75" customHeight="1">
      <c r="F695" s="5"/>
      <c r="G695" s="8"/>
    </row>
    <row r="696" ht="12.75" customHeight="1">
      <c r="F696" s="5"/>
      <c r="G696" s="8"/>
    </row>
    <row r="697" ht="12.75" customHeight="1">
      <c r="F697" s="5"/>
      <c r="G697" s="8"/>
    </row>
    <row r="698" ht="12.75" customHeight="1">
      <c r="F698" s="5"/>
      <c r="G698" s="8"/>
    </row>
    <row r="699" ht="12.75" customHeight="1">
      <c r="F699" s="5"/>
      <c r="G699" s="8"/>
    </row>
    <row r="700" ht="12.75" customHeight="1">
      <c r="F700" s="5"/>
      <c r="G700" s="8"/>
    </row>
    <row r="701" ht="12.75" customHeight="1">
      <c r="F701" s="5"/>
      <c r="G701" s="8"/>
    </row>
    <row r="702" ht="12.75" customHeight="1">
      <c r="F702" s="5"/>
      <c r="G702" s="8"/>
    </row>
    <row r="703" ht="12.75" customHeight="1">
      <c r="F703" s="5"/>
      <c r="G703" s="8"/>
    </row>
    <row r="704" ht="12.75" customHeight="1">
      <c r="F704" s="5"/>
      <c r="G704" s="8"/>
    </row>
    <row r="705" ht="12.75" customHeight="1">
      <c r="F705" s="5"/>
      <c r="G705" s="8"/>
    </row>
    <row r="706" ht="12.75" customHeight="1">
      <c r="F706" s="5"/>
      <c r="G706" s="8"/>
    </row>
    <row r="707" ht="12.75" customHeight="1">
      <c r="F707" s="5"/>
      <c r="G707" s="8"/>
    </row>
    <row r="708" ht="12.75" customHeight="1">
      <c r="F708" s="5"/>
      <c r="G708" s="8"/>
    </row>
    <row r="709" ht="12.75" customHeight="1">
      <c r="F709" s="5"/>
      <c r="G709" s="8"/>
    </row>
    <row r="710" ht="12.75" customHeight="1">
      <c r="F710" s="5"/>
      <c r="G710" s="8"/>
    </row>
    <row r="711" ht="12.75" customHeight="1">
      <c r="F711" s="5"/>
      <c r="G711" s="8"/>
    </row>
    <row r="712" ht="12.75" customHeight="1">
      <c r="F712" s="5"/>
      <c r="G712" s="8"/>
    </row>
    <row r="713" ht="12.75" customHeight="1">
      <c r="F713" s="5"/>
      <c r="G713" s="8"/>
    </row>
    <row r="714" ht="12.75" customHeight="1">
      <c r="F714" s="5"/>
      <c r="G714" s="8"/>
    </row>
    <row r="715" ht="12.75" customHeight="1">
      <c r="F715" s="5"/>
      <c r="G715" s="8"/>
    </row>
    <row r="716" ht="12.75" customHeight="1">
      <c r="F716" s="5"/>
      <c r="G716" s="8"/>
    </row>
    <row r="717" ht="12.75" customHeight="1">
      <c r="F717" s="5"/>
      <c r="G717" s="8"/>
    </row>
    <row r="718" ht="12.75" customHeight="1">
      <c r="F718" s="5"/>
      <c r="G718" s="8"/>
    </row>
    <row r="719" ht="12.75" customHeight="1">
      <c r="F719" s="5"/>
      <c r="G719" s="8"/>
    </row>
    <row r="720" ht="12.75" customHeight="1">
      <c r="F720" s="5"/>
      <c r="G720" s="8"/>
    </row>
    <row r="721" ht="12.75" customHeight="1">
      <c r="F721" s="5"/>
      <c r="G721" s="8"/>
    </row>
    <row r="722" ht="12.75" customHeight="1">
      <c r="F722" s="5"/>
      <c r="G722" s="8"/>
    </row>
    <row r="723" ht="12.75" customHeight="1">
      <c r="F723" s="5"/>
      <c r="G723" s="8"/>
    </row>
    <row r="724" ht="12.75" customHeight="1">
      <c r="F724" s="5"/>
      <c r="G724" s="8"/>
    </row>
    <row r="725" ht="12.75" customHeight="1">
      <c r="F725" s="5"/>
      <c r="G725" s="8"/>
    </row>
    <row r="726" ht="12.75" customHeight="1">
      <c r="F726" s="5"/>
      <c r="G726" s="8"/>
    </row>
    <row r="727" ht="12.75" customHeight="1">
      <c r="F727" s="5"/>
      <c r="G727" s="8"/>
    </row>
    <row r="728" ht="12.75" customHeight="1">
      <c r="F728" s="5"/>
      <c r="G728" s="8"/>
    </row>
    <row r="729" ht="12.75" customHeight="1">
      <c r="F729" s="5"/>
      <c r="G729" s="8"/>
    </row>
    <row r="730" ht="12.75" customHeight="1">
      <c r="F730" s="5"/>
      <c r="G730" s="8"/>
    </row>
    <row r="731" ht="12.75" customHeight="1">
      <c r="F731" s="5"/>
      <c r="G731" s="8"/>
    </row>
    <row r="732" ht="12.75" customHeight="1">
      <c r="F732" s="5"/>
      <c r="G732" s="8"/>
    </row>
    <row r="733" ht="12.75" customHeight="1">
      <c r="F733" s="5"/>
      <c r="G733" s="8"/>
    </row>
    <row r="734" ht="12.75" customHeight="1">
      <c r="F734" s="5"/>
      <c r="G734" s="8"/>
    </row>
    <row r="735" ht="12.75" customHeight="1">
      <c r="F735" s="5"/>
      <c r="G735" s="8"/>
    </row>
    <row r="736" ht="12.75" customHeight="1">
      <c r="F736" s="5"/>
      <c r="G736" s="8"/>
    </row>
    <row r="737" ht="12.75" customHeight="1">
      <c r="F737" s="5"/>
      <c r="G737" s="8"/>
    </row>
    <row r="738" ht="12.75" customHeight="1">
      <c r="F738" s="5"/>
      <c r="G738" s="8"/>
    </row>
    <row r="739" ht="12.75" customHeight="1">
      <c r="F739" s="5"/>
      <c r="G739" s="8"/>
    </row>
    <row r="740" ht="12.75" customHeight="1">
      <c r="F740" s="5"/>
      <c r="G740" s="8"/>
    </row>
    <row r="741" ht="12.75" customHeight="1">
      <c r="F741" s="5"/>
      <c r="G741" s="8"/>
    </row>
    <row r="742" ht="12.75" customHeight="1">
      <c r="F742" s="5"/>
      <c r="G742" s="8"/>
    </row>
    <row r="743" ht="12.75" customHeight="1">
      <c r="F743" s="5"/>
      <c r="G743" s="8"/>
    </row>
    <row r="744" ht="12.75" customHeight="1">
      <c r="F744" s="5"/>
      <c r="G744" s="8"/>
    </row>
    <row r="745" ht="12.75" customHeight="1">
      <c r="F745" s="5"/>
      <c r="G745" s="8"/>
    </row>
    <row r="746" ht="12.75" customHeight="1">
      <c r="F746" s="5"/>
      <c r="G746" s="8"/>
    </row>
    <row r="747" ht="12.75" customHeight="1">
      <c r="F747" s="5"/>
      <c r="G747" s="8"/>
    </row>
    <row r="748" ht="12.75" customHeight="1">
      <c r="F748" s="5"/>
      <c r="G748" s="8"/>
    </row>
    <row r="749" ht="12.75" customHeight="1">
      <c r="F749" s="5"/>
      <c r="G749" s="8"/>
    </row>
    <row r="750" ht="12.75" customHeight="1">
      <c r="F750" s="5"/>
      <c r="G750" s="8"/>
    </row>
    <row r="751" ht="12.75" customHeight="1">
      <c r="F751" s="5"/>
      <c r="G751" s="8"/>
    </row>
    <row r="752" ht="12.75" customHeight="1">
      <c r="F752" s="5"/>
      <c r="G752" s="8"/>
    </row>
    <row r="753" ht="12.75" customHeight="1">
      <c r="F753" s="5"/>
      <c r="G753" s="8"/>
    </row>
    <row r="754" ht="12.75" customHeight="1">
      <c r="F754" s="5"/>
      <c r="G754" s="8"/>
    </row>
    <row r="755" ht="12.75" customHeight="1">
      <c r="F755" s="5"/>
      <c r="G755" s="8"/>
    </row>
    <row r="756" ht="12.75" customHeight="1">
      <c r="F756" s="5"/>
      <c r="G756" s="8"/>
    </row>
    <row r="757" ht="12.75" customHeight="1">
      <c r="F757" s="5"/>
      <c r="G757" s="8"/>
    </row>
    <row r="758" ht="12.75" customHeight="1">
      <c r="F758" s="5"/>
      <c r="G758" s="8"/>
    </row>
    <row r="759" ht="12.75" customHeight="1">
      <c r="F759" s="5"/>
      <c r="G759" s="8"/>
    </row>
    <row r="760" ht="12.75" customHeight="1">
      <c r="F760" s="5"/>
      <c r="G760" s="8"/>
    </row>
    <row r="761" ht="12.75" customHeight="1">
      <c r="F761" s="5"/>
      <c r="G761" s="8"/>
    </row>
    <row r="762" ht="12.75" customHeight="1">
      <c r="F762" s="5"/>
      <c r="G762" s="8"/>
    </row>
    <row r="763" ht="12.75" customHeight="1">
      <c r="F763" s="5"/>
      <c r="G763" s="8"/>
    </row>
    <row r="764" ht="12.75" customHeight="1">
      <c r="F764" s="5"/>
      <c r="G764" s="8"/>
    </row>
    <row r="765" ht="12.75" customHeight="1">
      <c r="F765" s="5"/>
      <c r="G765" s="8"/>
    </row>
    <row r="766" ht="12.75" customHeight="1">
      <c r="F766" s="5"/>
      <c r="G766" s="8"/>
    </row>
    <row r="767" ht="12.75" customHeight="1">
      <c r="F767" s="5"/>
      <c r="G767" s="8"/>
    </row>
    <row r="768" ht="12.75" customHeight="1">
      <c r="F768" s="5"/>
      <c r="G768" s="8"/>
    </row>
    <row r="769" ht="12.75" customHeight="1">
      <c r="F769" s="5"/>
      <c r="G769" s="8"/>
    </row>
    <row r="770" ht="12.75" customHeight="1">
      <c r="F770" s="5"/>
      <c r="G770" s="8"/>
    </row>
    <row r="771" ht="12.75" customHeight="1">
      <c r="F771" s="5"/>
      <c r="G771" s="8"/>
    </row>
    <row r="772" ht="12.75" customHeight="1">
      <c r="F772" s="5"/>
      <c r="G772" s="8"/>
    </row>
    <row r="773" ht="12.75" customHeight="1">
      <c r="F773" s="5"/>
      <c r="G773" s="8"/>
    </row>
    <row r="774" ht="12.75" customHeight="1">
      <c r="F774" s="5"/>
      <c r="G774" s="8"/>
    </row>
    <row r="775" ht="12.75" customHeight="1">
      <c r="F775" s="5"/>
      <c r="G775" s="8"/>
    </row>
    <row r="776" ht="12.75" customHeight="1">
      <c r="F776" s="5"/>
      <c r="G776" s="8"/>
    </row>
    <row r="777" ht="12.75" customHeight="1">
      <c r="F777" s="5"/>
      <c r="G777" s="8"/>
    </row>
    <row r="778" ht="12.75" customHeight="1">
      <c r="F778" s="5"/>
      <c r="G778" s="8"/>
    </row>
    <row r="779" ht="12.75" customHeight="1">
      <c r="F779" s="5"/>
      <c r="G779" s="8"/>
    </row>
    <row r="780" ht="12.75" customHeight="1">
      <c r="F780" s="5"/>
      <c r="G780" s="8"/>
    </row>
    <row r="781" ht="12.75" customHeight="1">
      <c r="F781" s="5"/>
      <c r="G781" s="8"/>
    </row>
    <row r="782" ht="12.75" customHeight="1">
      <c r="F782" s="5"/>
      <c r="G782" s="8"/>
    </row>
    <row r="783" ht="12.75" customHeight="1">
      <c r="F783" s="5"/>
      <c r="G783" s="8"/>
    </row>
    <row r="784" ht="12.75" customHeight="1">
      <c r="F784" s="5"/>
      <c r="G784" s="8"/>
    </row>
    <row r="785" ht="12.75" customHeight="1">
      <c r="F785" s="5"/>
      <c r="G785" s="8"/>
    </row>
    <row r="786" ht="12.75" customHeight="1">
      <c r="F786" s="5"/>
      <c r="G786" s="8"/>
    </row>
    <row r="787" ht="12.75" customHeight="1">
      <c r="F787" s="5"/>
      <c r="G787" s="8"/>
    </row>
    <row r="788" ht="12.75" customHeight="1">
      <c r="F788" s="5"/>
      <c r="G788" s="8"/>
    </row>
    <row r="789" ht="12.75" customHeight="1">
      <c r="F789" s="5"/>
      <c r="G789" s="8"/>
    </row>
    <row r="790" ht="12.75" customHeight="1">
      <c r="F790" s="5"/>
      <c r="G790" s="8"/>
    </row>
    <row r="791" ht="12.75" customHeight="1">
      <c r="F791" s="5"/>
      <c r="G791" s="8"/>
    </row>
    <row r="792" ht="12.75" customHeight="1">
      <c r="F792" s="5"/>
      <c r="G792" s="8"/>
    </row>
    <row r="793" ht="12.75" customHeight="1">
      <c r="F793" s="5"/>
      <c r="G793" s="8"/>
    </row>
    <row r="794" ht="12.75" customHeight="1">
      <c r="F794" s="5"/>
      <c r="G794" s="8"/>
    </row>
    <row r="795" ht="12.75" customHeight="1">
      <c r="F795" s="5"/>
      <c r="G795" s="8"/>
    </row>
    <row r="796" ht="12.75" customHeight="1">
      <c r="F796" s="5"/>
      <c r="G796" s="8"/>
    </row>
    <row r="797" ht="12.75" customHeight="1">
      <c r="F797" s="5"/>
      <c r="G797" s="8"/>
    </row>
    <row r="798" ht="12.75" customHeight="1">
      <c r="F798" s="5"/>
      <c r="G798" s="8"/>
    </row>
    <row r="799" ht="12.75" customHeight="1">
      <c r="F799" s="5"/>
      <c r="G799" s="8"/>
    </row>
    <row r="800" ht="12.75" customHeight="1">
      <c r="F800" s="5"/>
      <c r="G800" s="8"/>
    </row>
    <row r="801" ht="12.75" customHeight="1">
      <c r="F801" s="5"/>
      <c r="G801" s="8"/>
    </row>
    <row r="802" ht="12.75" customHeight="1">
      <c r="F802" s="5"/>
      <c r="G802" s="8"/>
    </row>
    <row r="803" ht="12.75" customHeight="1">
      <c r="F803" s="5"/>
      <c r="G803" s="8"/>
    </row>
    <row r="804" ht="12.75" customHeight="1">
      <c r="F804" s="5"/>
      <c r="G804" s="8"/>
    </row>
    <row r="805" ht="12.75" customHeight="1">
      <c r="F805" s="5"/>
      <c r="G805" s="8"/>
    </row>
    <row r="806" ht="12.75" customHeight="1">
      <c r="F806" s="5"/>
      <c r="G806" s="8"/>
    </row>
    <row r="807" ht="12.75" customHeight="1">
      <c r="F807" s="5"/>
      <c r="G807" s="8"/>
    </row>
    <row r="808" ht="12.75" customHeight="1">
      <c r="F808" s="5"/>
      <c r="G808" s="8"/>
    </row>
    <row r="809" ht="12.75" customHeight="1">
      <c r="F809" s="5"/>
      <c r="G809" s="8"/>
    </row>
    <row r="810" ht="12.75" customHeight="1">
      <c r="F810" s="5"/>
      <c r="G810" s="8"/>
    </row>
    <row r="811" ht="12.75" customHeight="1">
      <c r="F811" s="5"/>
      <c r="G811" s="8"/>
    </row>
    <row r="812" ht="12.75" customHeight="1">
      <c r="F812" s="5"/>
      <c r="G812" s="8"/>
    </row>
    <row r="813" ht="12.75" customHeight="1">
      <c r="F813" s="5"/>
      <c r="G813" s="8"/>
    </row>
    <row r="814" ht="12.75" customHeight="1">
      <c r="F814" s="5"/>
      <c r="G814" s="8"/>
    </row>
    <row r="815" ht="12.75" customHeight="1">
      <c r="F815" s="5"/>
      <c r="G815" s="8"/>
    </row>
    <row r="816" ht="12.75" customHeight="1">
      <c r="F816" s="5"/>
      <c r="G816" s="8"/>
    </row>
    <row r="817" ht="12.75" customHeight="1">
      <c r="F817" s="5"/>
      <c r="G817" s="8"/>
    </row>
    <row r="818" ht="12.75" customHeight="1">
      <c r="F818" s="5"/>
      <c r="G818" s="8"/>
    </row>
    <row r="819" ht="12.75" customHeight="1">
      <c r="F819" s="5"/>
      <c r="G819" s="8"/>
    </row>
    <row r="820" ht="12.75" customHeight="1">
      <c r="F820" s="5"/>
      <c r="G820" s="8"/>
    </row>
    <row r="821" ht="12.75" customHeight="1">
      <c r="F821" s="5"/>
      <c r="G821" s="8"/>
    </row>
    <row r="822" ht="12.75" customHeight="1">
      <c r="F822" s="5"/>
      <c r="G822" s="8"/>
    </row>
    <row r="823" ht="12.75" customHeight="1">
      <c r="F823" s="5"/>
      <c r="G823" s="8"/>
    </row>
    <row r="824" ht="12.75" customHeight="1">
      <c r="F824" s="5"/>
      <c r="G824" s="8"/>
    </row>
    <row r="825" ht="12.75" customHeight="1">
      <c r="F825" s="5"/>
      <c r="G825" s="8"/>
    </row>
    <row r="826" ht="12.75" customHeight="1">
      <c r="F826" s="5"/>
      <c r="G826" s="8"/>
    </row>
    <row r="827" ht="12.75" customHeight="1">
      <c r="F827" s="5"/>
      <c r="G827" s="8"/>
    </row>
    <row r="828" ht="12.75" customHeight="1">
      <c r="F828" s="5"/>
      <c r="G828" s="8"/>
    </row>
    <row r="829" ht="12.75" customHeight="1">
      <c r="F829" s="5"/>
      <c r="G829" s="8"/>
    </row>
    <row r="830" ht="12.75" customHeight="1">
      <c r="F830" s="5"/>
      <c r="G830" s="8"/>
    </row>
    <row r="831" ht="12.75" customHeight="1">
      <c r="F831" s="5"/>
      <c r="G831" s="8"/>
    </row>
    <row r="832" ht="12.75" customHeight="1">
      <c r="F832" s="5"/>
      <c r="G832" s="8"/>
    </row>
    <row r="833" ht="12.75" customHeight="1">
      <c r="F833" s="5"/>
      <c r="G833" s="8"/>
    </row>
    <row r="834" ht="12.75" customHeight="1">
      <c r="F834" s="5"/>
      <c r="G834" s="8"/>
    </row>
    <row r="835" ht="12.75" customHeight="1">
      <c r="F835" s="5"/>
      <c r="G835" s="8"/>
    </row>
    <row r="836" ht="12.75" customHeight="1">
      <c r="F836" s="5"/>
      <c r="G836" s="8"/>
    </row>
    <row r="837" ht="12.75" customHeight="1">
      <c r="F837" s="5"/>
      <c r="G837" s="8"/>
    </row>
    <row r="838" ht="12.75" customHeight="1">
      <c r="F838" s="5"/>
      <c r="G838" s="8"/>
    </row>
    <row r="839" ht="12.75" customHeight="1">
      <c r="F839" s="5"/>
      <c r="G839" s="8"/>
    </row>
    <row r="840" ht="12.75" customHeight="1">
      <c r="F840" s="5"/>
      <c r="G840" s="8"/>
    </row>
    <row r="841" ht="12.75" customHeight="1">
      <c r="F841" s="5"/>
      <c r="G841" s="8"/>
    </row>
    <row r="842" ht="12.75" customHeight="1">
      <c r="F842" s="5"/>
      <c r="G842" s="8"/>
    </row>
    <row r="843" ht="12.75" customHeight="1">
      <c r="F843" s="5"/>
      <c r="G843" s="8"/>
    </row>
    <row r="844" ht="12.75" customHeight="1">
      <c r="F844" s="5"/>
      <c r="G844" s="8"/>
    </row>
    <row r="845" ht="12.75" customHeight="1">
      <c r="F845" s="5"/>
      <c r="G845" s="8"/>
    </row>
    <row r="846" ht="12.75" customHeight="1">
      <c r="F846" s="5"/>
      <c r="G846" s="8"/>
    </row>
    <row r="847" ht="12.75" customHeight="1">
      <c r="F847" s="5"/>
      <c r="G847" s="8"/>
    </row>
    <row r="848" ht="12.75" customHeight="1">
      <c r="F848" s="5"/>
      <c r="G848" s="8"/>
    </row>
    <row r="849" ht="12.75" customHeight="1">
      <c r="F849" s="5"/>
      <c r="G849" s="8"/>
    </row>
    <row r="850" ht="12.75" customHeight="1">
      <c r="F850" s="5"/>
      <c r="G850" s="8"/>
    </row>
    <row r="851" ht="12.75" customHeight="1">
      <c r="F851" s="5"/>
      <c r="G851" s="8"/>
    </row>
    <row r="852" ht="12.75" customHeight="1">
      <c r="F852" s="5"/>
      <c r="G852" s="8"/>
    </row>
    <row r="853" ht="12.75" customHeight="1">
      <c r="F853" s="5"/>
      <c r="G853" s="8"/>
    </row>
    <row r="854" ht="12.75" customHeight="1">
      <c r="F854" s="5"/>
      <c r="G854" s="8"/>
    </row>
    <row r="855" ht="12.75" customHeight="1">
      <c r="F855" s="5"/>
      <c r="G855" s="8"/>
    </row>
    <row r="856" ht="12.75" customHeight="1">
      <c r="F856" s="5"/>
      <c r="G856" s="8"/>
    </row>
    <row r="857" ht="12.75" customHeight="1">
      <c r="F857" s="5"/>
      <c r="G857" s="8"/>
    </row>
    <row r="858" ht="12.75" customHeight="1">
      <c r="F858" s="5"/>
      <c r="G858" s="8"/>
    </row>
    <row r="859" ht="12.75" customHeight="1">
      <c r="F859" s="5"/>
      <c r="G859" s="8"/>
    </row>
    <row r="860" ht="12.75" customHeight="1">
      <c r="F860" s="5"/>
      <c r="G860" s="8"/>
    </row>
    <row r="861" ht="12.75" customHeight="1">
      <c r="F861" s="5"/>
      <c r="G861" s="8"/>
    </row>
    <row r="862" ht="12.75" customHeight="1">
      <c r="F862" s="5"/>
      <c r="G862" s="8"/>
    </row>
    <row r="863" ht="12.75" customHeight="1">
      <c r="F863" s="5"/>
      <c r="G863" s="8"/>
    </row>
    <row r="864" ht="12.75" customHeight="1">
      <c r="F864" s="5"/>
      <c r="G864" s="8"/>
    </row>
    <row r="865" ht="12.75" customHeight="1">
      <c r="F865" s="5"/>
      <c r="G865" s="8"/>
    </row>
    <row r="866" ht="12.75" customHeight="1">
      <c r="F866" s="5"/>
      <c r="G866" s="8"/>
    </row>
    <row r="867" ht="12.75" customHeight="1">
      <c r="F867" s="5"/>
      <c r="G867" s="8"/>
    </row>
    <row r="868" ht="12.75" customHeight="1">
      <c r="F868" s="5"/>
      <c r="G868" s="8"/>
    </row>
    <row r="869" ht="12.75" customHeight="1">
      <c r="F869" s="5"/>
      <c r="G869" s="8"/>
    </row>
    <row r="870" ht="12.75" customHeight="1">
      <c r="F870" s="5"/>
      <c r="G870" s="8"/>
    </row>
    <row r="871" ht="12.75" customHeight="1">
      <c r="F871" s="5"/>
      <c r="G871" s="8"/>
    </row>
    <row r="872" ht="12.75" customHeight="1">
      <c r="F872" s="5"/>
      <c r="G872" s="8"/>
    </row>
    <row r="873" ht="12.75" customHeight="1">
      <c r="F873" s="5"/>
      <c r="G873" s="8"/>
    </row>
    <row r="874" ht="12.75" customHeight="1">
      <c r="F874" s="5"/>
      <c r="G874" s="8"/>
    </row>
    <row r="875" ht="12.75" customHeight="1">
      <c r="F875" s="5"/>
      <c r="G875" s="8"/>
    </row>
    <row r="876" ht="12.75" customHeight="1">
      <c r="F876" s="5"/>
      <c r="G876" s="8"/>
    </row>
    <row r="877" ht="12.75" customHeight="1">
      <c r="F877" s="5"/>
      <c r="G877" s="8"/>
    </row>
    <row r="878" ht="12.75" customHeight="1">
      <c r="F878" s="5"/>
      <c r="G878" s="8"/>
    </row>
    <row r="879" ht="12.75" customHeight="1">
      <c r="F879" s="5"/>
      <c r="G879" s="8"/>
    </row>
    <row r="880" ht="12.75" customHeight="1">
      <c r="F880" s="5"/>
      <c r="G880" s="8"/>
    </row>
    <row r="881" ht="12.75" customHeight="1">
      <c r="F881" s="5"/>
      <c r="G881" s="8"/>
    </row>
    <row r="882" ht="12.75" customHeight="1">
      <c r="F882" s="5"/>
      <c r="G882" s="8"/>
    </row>
    <row r="883" ht="12.75" customHeight="1">
      <c r="F883" s="5"/>
      <c r="G883" s="8"/>
    </row>
    <row r="884" ht="12.75" customHeight="1">
      <c r="F884" s="5"/>
      <c r="G884" s="8"/>
    </row>
    <row r="885" ht="12.75" customHeight="1">
      <c r="F885" s="5"/>
      <c r="G885" s="8"/>
    </row>
    <row r="886" ht="12.75" customHeight="1">
      <c r="F886" s="5"/>
      <c r="G886" s="8"/>
    </row>
    <row r="887" ht="12.75" customHeight="1">
      <c r="F887" s="5"/>
      <c r="G887" s="8"/>
    </row>
    <row r="888" ht="12.75" customHeight="1">
      <c r="F888" s="5"/>
      <c r="G888" s="8"/>
    </row>
    <row r="889" ht="12.75" customHeight="1">
      <c r="F889" s="5"/>
      <c r="G889" s="8"/>
    </row>
    <row r="890" ht="12.75" customHeight="1">
      <c r="F890" s="5"/>
      <c r="G890" s="8"/>
    </row>
    <row r="891" ht="12.75" customHeight="1">
      <c r="F891" s="5"/>
      <c r="G891" s="8"/>
    </row>
    <row r="892" ht="12.75" customHeight="1">
      <c r="F892" s="5"/>
      <c r="G892" s="8"/>
    </row>
    <row r="893" ht="12.75" customHeight="1">
      <c r="F893" s="5"/>
      <c r="G893" s="8"/>
    </row>
    <row r="894" ht="12.75" customHeight="1">
      <c r="F894" s="5"/>
      <c r="G894" s="8"/>
    </row>
    <row r="895" ht="12.75" customHeight="1">
      <c r="F895" s="5"/>
      <c r="G895" s="8"/>
    </row>
    <row r="896" ht="12.75" customHeight="1">
      <c r="F896" s="5"/>
      <c r="G896" s="8"/>
    </row>
    <row r="897" ht="12.75" customHeight="1">
      <c r="F897" s="5"/>
      <c r="G897" s="8"/>
    </row>
    <row r="898" ht="12.75" customHeight="1">
      <c r="F898" s="5"/>
      <c r="G898" s="8"/>
    </row>
    <row r="899" ht="12.75" customHeight="1">
      <c r="F899" s="5"/>
      <c r="G899" s="8"/>
    </row>
    <row r="900" ht="12.75" customHeight="1">
      <c r="F900" s="5"/>
      <c r="G900" s="8"/>
    </row>
    <row r="901" ht="12.75" customHeight="1">
      <c r="F901" s="5"/>
      <c r="G901" s="8"/>
    </row>
    <row r="902" ht="12.75" customHeight="1">
      <c r="F902" s="5"/>
      <c r="G902" s="8"/>
    </row>
    <row r="903" ht="12.75" customHeight="1">
      <c r="F903" s="5"/>
      <c r="G903" s="8"/>
    </row>
    <row r="904" ht="12.75" customHeight="1">
      <c r="F904" s="5"/>
      <c r="G904" s="8"/>
    </row>
    <row r="905" ht="12.75" customHeight="1">
      <c r="F905" s="5"/>
      <c r="G905" s="8"/>
    </row>
    <row r="906" ht="12.75" customHeight="1">
      <c r="F906" s="5"/>
      <c r="G906" s="8"/>
    </row>
    <row r="907" ht="12.75" customHeight="1">
      <c r="F907" s="5"/>
      <c r="G907" s="8"/>
    </row>
    <row r="908" ht="12.75" customHeight="1">
      <c r="F908" s="5"/>
      <c r="G908" s="8"/>
    </row>
    <row r="909" ht="12.75" customHeight="1">
      <c r="F909" s="5"/>
      <c r="G909" s="8"/>
    </row>
    <row r="910" ht="12.75" customHeight="1">
      <c r="F910" s="5"/>
      <c r="G910" s="8"/>
    </row>
    <row r="911" ht="12.75" customHeight="1">
      <c r="F911" s="5"/>
      <c r="G911" s="8"/>
    </row>
    <row r="912" ht="12.75" customHeight="1">
      <c r="F912" s="5"/>
      <c r="G912" s="8"/>
    </row>
    <row r="913" ht="12.75" customHeight="1">
      <c r="F913" s="5"/>
      <c r="G913" s="8"/>
    </row>
    <row r="914" ht="12.75" customHeight="1">
      <c r="F914" s="5"/>
      <c r="G914" s="8"/>
    </row>
    <row r="915" ht="12.75" customHeight="1">
      <c r="F915" s="5"/>
      <c r="G915" s="8"/>
    </row>
    <row r="916" ht="12.75" customHeight="1">
      <c r="F916" s="5"/>
      <c r="G916" s="8"/>
    </row>
    <row r="917" ht="12.75" customHeight="1">
      <c r="F917" s="5"/>
      <c r="G917" s="8"/>
    </row>
    <row r="918" ht="12.75" customHeight="1">
      <c r="F918" s="5"/>
      <c r="G918" s="8"/>
    </row>
    <row r="919" ht="12.75" customHeight="1">
      <c r="F919" s="5"/>
      <c r="G919" s="8"/>
    </row>
    <row r="920" ht="12.75" customHeight="1">
      <c r="F920" s="5"/>
      <c r="G920" s="8"/>
    </row>
    <row r="921" ht="12.75" customHeight="1">
      <c r="F921" s="5"/>
      <c r="G921" s="8"/>
    </row>
    <row r="922" ht="12.75" customHeight="1">
      <c r="F922" s="5"/>
      <c r="G922" s="8"/>
    </row>
    <row r="923" ht="12.75" customHeight="1">
      <c r="F923" s="5"/>
      <c r="G923" s="8"/>
    </row>
    <row r="924" ht="12.75" customHeight="1">
      <c r="F924" s="5"/>
      <c r="G924" s="8"/>
    </row>
    <row r="925" ht="12.75" customHeight="1">
      <c r="F925" s="5"/>
      <c r="G925" s="8"/>
    </row>
    <row r="926" ht="12.75" customHeight="1">
      <c r="F926" s="5"/>
      <c r="G926" s="8"/>
    </row>
    <row r="927" ht="12.75" customHeight="1">
      <c r="F927" s="5"/>
      <c r="G927" s="8"/>
    </row>
    <row r="928" ht="12.75" customHeight="1">
      <c r="F928" s="5"/>
      <c r="G928" s="8"/>
    </row>
    <row r="929" ht="12.75" customHeight="1">
      <c r="F929" s="5"/>
      <c r="G929" s="8"/>
    </row>
    <row r="930" ht="12.75" customHeight="1">
      <c r="F930" s="5"/>
      <c r="G930" s="8"/>
    </row>
    <row r="931" ht="12.75" customHeight="1">
      <c r="F931" s="5"/>
      <c r="G931" s="8"/>
    </row>
    <row r="932" ht="12.75" customHeight="1">
      <c r="F932" s="5"/>
      <c r="G932" s="8"/>
    </row>
    <row r="933" ht="12.75" customHeight="1">
      <c r="F933" s="5"/>
      <c r="G933" s="8"/>
    </row>
    <row r="934" ht="12.75" customHeight="1">
      <c r="F934" s="5"/>
      <c r="G934" s="8"/>
    </row>
    <row r="935" ht="12.75" customHeight="1">
      <c r="F935" s="5"/>
      <c r="G935" s="8"/>
    </row>
    <row r="936" ht="12.75" customHeight="1">
      <c r="F936" s="5"/>
      <c r="G936" s="8"/>
    </row>
    <row r="937" ht="12.75" customHeight="1">
      <c r="F937" s="5"/>
      <c r="G937" s="8"/>
    </row>
    <row r="938" ht="12.75" customHeight="1">
      <c r="F938" s="5"/>
      <c r="G938" s="8"/>
    </row>
    <row r="939" ht="12.75" customHeight="1">
      <c r="F939" s="5"/>
      <c r="G939" s="8"/>
    </row>
    <row r="940" ht="12.75" customHeight="1">
      <c r="F940" s="5"/>
      <c r="G940" s="8"/>
    </row>
    <row r="941" ht="12.75" customHeight="1">
      <c r="F941" s="5"/>
      <c r="G941" s="8"/>
    </row>
    <row r="942" ht="12.75" customHeight="1">
      <c r="F942" s="5"/>
      <c r="G942" s="8"/>
    </row>
    <row r="943" ht="12.75" customHeight="1">
      <c r="F943" s="5"/>
      <c r="G943" s="8"/>
    </row>
    <row r="944" ht="12.75" customHeight="1">
      <c r="F944" s="5"/>
      <c r="G944" s="8"/>
    </row>
    <row r="945" ht="12.75" customHeight="1">
      <c r="F945" s="5"/>
      <c r="G945" s="8"/>
    </row>
    <row r="946" ht="12.75" customHeight="1">
      <c r="F946" s="5"/>
      <c r="G946" s="8"/>
    </row>
    <row r="947" ht="12.75" customHeight="1">
      <c r="F947" s="5"/>
      <c r="G947" s="8"/>
    </row>
    <row r="948" ht="12.75" customHeight="1">
      <c r="F948" s="5"/>
      <c r="G948" s="8"/>
    </row>
    <row r="949" ht="12.75" customHeight="1">
      <c r="F949" s="5"/>
      <c r="G949" s="8"/>
    </row>
    <row r="950" ht="12.75" customHeight="1">
      <c r="F950" s="5"/>
      <c r="G950" s="8"/>
    </row>
    <row r="951" ht="12.75" customHeight="1">
      <c r="F951" s="5"/>
      <c r="G951" s="8"/>
    </row>
    <row r="952" ht="12.75" customHeight="1">
      <c r="F952" s="5"/>
      <c r="G952" s="8"/>
    </row>
    <row r="953" ht="12.75" customHeight="1">
      <c r="F953" s="5"/>
      <c r="G953" s="8"/>
    </row>
    <row r="954" ht="12.75" customHeight="1">
      <c r="F954" s="5"/>
      <c r="G954" s="8"/>
    </row>
    <row r="955" ht="12.75" customHeight="1">
      <c r="F955" s="5"/>
      <c r="G955" s="8"/>
    </row>
    <row r="956" ht="12.75" customHeight="1">
      <c r="F956" s="5"/>
      <c r="G956" s="8"/>
    </row>
    <row r="957" ht="12.75" customHeight="1">
      <c r="F957" s="5"/>
      <c r="G957" s="8"/>
    </row>
    <row r="958" ht="12.75" customHeight="1">
      <c r="F958" s="5"/>
      <c r="G958" s="8"/>
    </row>
    <row r="959" ht="12.75" customHeight="1">
      <c r="F959" s="5"/>
      <c r="G959" s="8"/>
    </row>
    <row r="960" ht="12.75" customHeight="1">
      <c r="F960" s="5"/>
      <c r="G960" s="8"/>
    </row>
    <row r="961" ht="12.75" customHeight="1">
      <c r="F961" s="5"/>
      <c r="G961" s="8"/>
    </row>
    <row r="962" ht="12.75" customHeight="1">
      <c r="F962" s="5"/>
      <c r="G962" s="8"/>
    </row>
    <row r="963" ht="12.75" customHeight="1">
      <c r="F963" s="5"/>
      <c r="G963" s="8"/>
    </row>
    <row r="964" ht="12.75" customHeight="1">
      <c r="F964" s="5"/>
      <c r="G964" s="8"/>
    </row>
    <row r="965" ht="12.75" customHeight="1">
      <c r="F965" s="5"/>
      <c r="G965" s="8"/>
    </row>
    <row r="966" ht="12.75" customHeight="1">
      <c r="F966" s="5"/>
      <c r="G966" s="8"/>
    </row>
    <row r="967" ht="12.75" customHeight="1">
      <c r="F967" s="5"/>
      <c r="G967" s="8"/>
    </row>
    <row r="968" ht="12.75" customHeight="1">
      <c r="F968" s="5"/>
      <c r="G968" s="8"/>
    </row>
    <row r="969" ht="12.75" customHeight="1">
      <c r="F969" s="5"/>
      <c r="G969" s="8"/>
    </row>
    <row r="970" ht="12.75" customHeight="1">
      <c r="F970" s="5"/>
      <c r="G970" s="8"/>
    </row>
    <row r="971" ht="12.75" customHeight="1">
      <c r="F971" s="5"/>
      <c r="G971" s="8"/>
    </row>
    <row r="972" ht="12.75" customHeight="1">
      <c r="F972" s="5"/>
      <c r="G972" s="8"/>
    </row>
    <row r="973" ht="12.75" customHeight="1">
      <c r="F973" s="5"/>
      <c r="G973" s="8"/>
    </row>
    <row r="974" ht="12.75" customHeight="1">
      <c r="F974" s="5"/>
      <c r="G974" s="8"/>
    </row>
    <row r="975" ht="12.75" customHeight="1">
      <c r="F975" s="5"/>
      <c r="G975" s="8"/>
    </row>
    <row r="976" ht="12.75" customHeight="1">
      <c r="F976" s="5"/>
      <c r="G976" s="8"/>
    </row>
    <row r="977" ht="12.75" customHeight="1">
      <c r="F977" s="5"/>
      <c r="G977" s="8"/>
    </row>
    <row r="978" ht="12.75" customHeight="1">
      <c r="F978" s="5"/>
      <c r="G978" s="8"/>
    </row>
    <row r="979" ht="12.75" customHeight="1">
      <c r="F979" s="5"/>
      <c r="G979" s="8"/>
    </row>
    <row r="980" ht="12.75" customHeight="1">
      <c r="F980" s="5"/>
      <c r="G980" s="8"/>
    </row>
    <row r="981" ht="12.75" customHeight="1">
      <c r="F981" s="5"/>
      <c r="G981" s="8"/>
    </row>
    <row r="982" ht="12.75" customHeight="1">
      <c r="F982" s="5"/>
      <c r="G982" s="8"/>
    </row>
    <row r="983" ht="12.75" customHeight="1">
      <c r="F983" s="5"/>
      <c r="G983" s="8"/>
    </row>
    <row r="984" ht="12.75" customHeight="1">
      <c r="F984" s="5"/>
      <c r="G984" s="8"/>
    </row>
    <row r="985" ht="12.75" customHeight="1">
      <c r="F985" s="5"/>
      <c r="G985" s="8"/>
    </row>
    <row r="986" ht="12.75" customHeight="1">
      <c r="F986" s="5"/>
      <c r="G986" s="8"/>
    </row>
    <row r="987" ht="12.75" customHeight="1">
      <c r="F987" s="5"/>
      <c r="G987" s="8"/>
    </row>
    <row r="988" ht="12.75" customHeight="1">
      <c r="F988" s="5"/>
      <c r="G988" s="8"/>
    </row>
    <row r="989" ht="12.75" customHeight="1">
      <c r="F989" s="5"/>
      <c r="G989" s="8"/>
    </row>
    <row r="990" ht="12.75" customHeight="1">
      <c r="F990" s="5"/>
      <c r="G990" s="8"/>
    </row>
    <row r="991" ht="12.75" customHeight="1">
      <c r="F991" s="5"/>
      <c r="G991" s="8"/>
    </row>
    <row r="992" ht="12.75" customHeight="1">
      <c r="F992" s="5"/>
      <c r="G992" s="8"/>
    </row>
    <row r="993" ht="12.75" customHeight="1">
      <c r="F993" s="5"/>
      <c r="G993" s="8"/>
    </row>
    <row r="994" ht="12.75" customHeight="1">
      <c r="F994" s="5"/>
      <c r="G994" s="8"/>
    </row>
    <row r="995" ht="12.75" customHeight="1">
      <c r="F995" s="5"/>
      <c r="G995" s="8"/>
    </row>
    <row r="996" ht="12.75" customHeight="1">
      <c r="F996" s="5"/>
      <c r="G996" s="8"/>
    </row>
    <row r="997" ht="12.75" customHeight="1">
      <c r="F997" s="5"/>
      <c r="G997" s="8"/>
    </row>
    <row r="998" ht="12.75" customHeight="1">
      <c r="F998" s="5"/>
      <c r="G998" s="8"/>
    </row>
    <row r="999" ht="12.75" customHeight="1">
      <c r="F999" s="5"/>
      <c r="G999" s="8"/>
    </row>
    <row r="1000" ht="12.75" customHeight="1">
      <c r="F1000" s="5"/>
      <c r="G1000" s="8"/>
    </row>
  </sheetData>
  <mergeCells count="19">
    <mergeCell ref="C8:F8"/>
    <mergeCell ref="C10:F10"/>
    <mergeCell ref="C11:F11"/>
    <mergeCell ref="C13:F13"/>
    <mergeCell ref="C12:F12"/>
    <mergeCell ref="B116:C116"/>
    <mergeCell ref="C9:F9"/>
    <mergeCell ref="A9:B9"/>
    <mergeCell ref="A10:B10"/>
    <mergeCell ref="A13:B13"/>
    <mergeCell ref="A3:G3"/>
    <mergeCell ref="A5:G5"/>
    <mergeCell ref="C7:F7"/>
    <mergeCell ref="A2:G2"/>
    <mergeCell ref="A12:B12"/>
    <mergeCell ref="A11:B11"/>
    <mergeCell ref="A7:B7"/>
    <mergeCell ref="A8:B8"/>
    <mergeCell ref="A1:G1"/>
  </mergeCells>
  <dataValidations>
    <dataValidation type="list" allowBlank="1" showErrorMessage="1" sqref="B17:B22 B25:B27 B29:B34 B36 B39:B41 B43 B56 B66 B71 B73">
      <formula1>$B$94:$B$98</formula1>
    </dataValidation>
    <dataValidation type="list" allowBlank="1" showErrorMessage="1" sqref="B45:B47 B57 B59:B60 B62:B63 B70 B75:B76 B82 B84:B89">
      <formula1>$B$101:$B$103</formula1>
    </dataValidation>
    <dataValidation type="list" allowBlank="1" showErrorMessage="1" sqref="B37 B50 B52 B54 B65 B67:B68">
      <formula1>$B$110:$B$114</formula1>
    </dataValidation>
    <dataValidation type="list" allowBlank="1" showErrorMessage="1" sqref="B74 B81 B83">
      <formula1>$B$106:$B$107</formula1>
    </dataValidation>
  </dataValidations>
  <printOptions/>
  <pageMargins bottom="1.0" footer="0.0" header="0.0" left="0.75" right="0.75" top="1.0"/>
  <pageSetup orientation="portrait"/>
  <rowBreaks count="1" manualBreakCount="1">
    <brk id="91" man="1"/>
  </rowBreaks>
  <colBreaks count="1" manualBreakCount="1">
    <brk id="7"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1.86"/>
    <col customWidth="1" min="2" max="2" width="18.0"/>
    <col customWidth="1" min="3" max="3" width="24.0"/>
    <col customWidth="1" min="4" max="26" width="8.86"/>
  </cols>
  <sheetData>
    <row r="1" ht="12.75" customHeight="1">
      <c r="A1" s="1" t="s">
        <v>0</v>
      </c>
      <c r="F1" s="10"/>
    </row>
    <row r="2" ht="12.75" customHeight="1">
      <c r="A2" s="1" t="s">
        <v>2</v>
      </c>
      <c r="F2" s="10"/>
    </row>
    <row r="3" ht="12.75" customHeight="1">
      <c r="A3" s="1" t="s">
        <v>3</v>
      </c>
      <c r="F3" s="10"/>
    </row>
    <row r="4" ht="12.75" customHeight="1">
      <c r="A4" s="8"/>
      <c r="F4" s="3"/>
    </row>
    <row r="5" ht="12.75" customHeight="1">
      <c r="A5" s="11" t="s">
        <v>8</v>
      </c>
      <c r="F5" s="14"/>
    </row>
    <row r="6" ht="12.75" customHeight="1">
      <c r="A6" s="17" t="s">
        <v>11</v>
      </c>
      <c r="F6" s="11"/>
    </row>
    <row r="7" ht="89.25" customHeight="1">
      <c r="A7" s="19" t="s">
        <v>13</v>
      </c>
      <c r="F7" s="11"/>
    </row>
    <row r="8" ht="12.75" customHeight="1">
      <c r="A8" s="21"/>
      <c r="B8" s="3"/>
      <c r="C8" s="3"/>
      <c r="D8" s="3"/>
      <c r="E8" s="3"/>
      <c r="F8" s="3"/>
    </row>
    <row r="9" ht="12.75" customHeight="1">
      <c r="A9" s="3"/>
      <c r="B9" s="13" t="s">
        <v>9</v>
      </c>
      <c r="C9" s="28" t="str">
        <f>'Progress Report Assessment'!C7:F7</f>
        <v/>
      </c>
      <c r="D9" s="16"/>
      <c r="E9" s="16"/>
      <c r="F9" s="3"/>
    </row>
    <row r="10" ht="12.75" customHeight="1">
      <c r="A10" s="3"/>
      <c r="B10" s="13" t="s">
        <v>12</v>
      </c>
      <c r="C10" s="28" t="str">
        <f>'Progress Report Assessment'!C8:F8</f>
        <v/>
      </c>
      <c r="D10" s="16"/>
      <c r="E10" s="16"/>
      <c r="F10" s="3"/>
    </row>
    <row r="11" ht="12.75" customHeight="1">
      <c r="A11" s="3"/>
      <c r="B11" s="13" t="s">
        <v>15</v>
      </c>
      <c r="C11" s="28" t="str">
        <f>'Progress Report Assessment'!C9:F9</f>
        <v/>
      </c>
      <c r="D11" s="16"/>
      <c r="E11" s="16"/>
      <c r="F11" s="3"/>
    </row>
    <row r="12" ht="12.75" customHeight="1">
      <c r="A12" s="3"/>
      <c r="B12" s="13" t="s">
        <v>17</v>
      </c>
      <c r="C12" s="32" t="str">
        <f>'Progress Report Assessment'!C10:F10</f>
        <v/>
      </c>
      <c r="D12" s="16"/>
      <c r="E12" s="16"/>
      <c r="F12" s="3"/>
    </row>
    <row r="13" ht="12.75" customHeight="1">
      <c r="A13" s="3"/>
      <c r="B13" s="13" t="s">
        <v>20</v>
      </c>
      <c r="C13" s="28" t="str">
        <f>'Progress Report Assessment'!C11:F11</f>
        <v/>
      </c>
      <c r="D13" s="16"/>
      <c r="E13" s="16"/>
      <c r="F13" s="3"/>
    </row>
    <row r="14" ht="12.75" customHeight="1">
      <c r="A14" s="3"/>
      <c r="B14" s="13" t="s">
        <v>33</v>
      </c>
      <c r="C14" s="28" t="str">
        <f>'Progress Report Assessment'!C12:F12</f>
        <v/>
      </c>
      <c r="D14" s="16"/>
      <c r="E14" s="16"/>
      <c r="F14" s="3"/>
    </row>
    <row r="15" ht="12.75" customHeight="1">
      <c r="A15" s="3"/>
      <c r="B15" s="13" t="s">
        <v>35</v>
      </c>
      <c r="C15" s="28" t="str">
        <f>'Progress Report Assessment'!C13:F13</f>
        <v/>
      </c>
      <c r="D15" s="16"/>
      <c r="E15" s="16"/>
      <c r="F15" s="3"/>
    </row>
    <row r="16" ht="12.75" customHeight="1">
      <c r="A16" s="3"/>
      <c r="B16" s="3"/>
      <c r="C16" s="3"/>
      <c r="D16" s="3"/>
      <c r="E16" s="3"/>
      <c r="F16" s="3"/>
    </row>
    <row r="17" ht="12.75" customHeight="1">
      <c r="A17" s="35" t="s">
        <v>8</v>
      </c>
      <c r="B17" s="37" t="s">
        <v>36</v>
      </c>
      <c r="C17" s="40" t="s">
        <v>39</v>
      </c>
      <c r="D17" s="41" t="s">
        <v>40</v>
      </c>
    </row>
    <row r="18" ht="12.75" customHeight="1">
      <c r="A18" s="46" t="s">
        <v>14</v>
      </c>
      <c r="B18" s="48"/>
      <c r="C18" s="50" t="s">
        <v>44</v>
      </c>
      <c r="D18" s="58" t="str">
        <f t="shared" ref="D18:D35" si="1">IF(((B18&lt;&gt;"") = (C18&lt;&gt;"")),"","Error!")</f>
        <v>Error!</v>
      </c>
      <c r="E18" s="60"/>
      <c r="F18" s="60"/>
      <c r="G18" s="60"/>
      <c r="H18" s="60"/>
      <c r="I18" s="60"/>
      <c r="J18" s="60"/>
      <c r="K18" s="60"/>
      <c r="L18" s="60"/>
      <c r="M18" s="60"/>
      <c r="N18" s="60"/>
      <c r="O18" s="60"/>
      <c r="P18" s="60"/>
      <c r="Q18" s="60"/>
      <c r="R18" s="60"/>
      <c r="S18" s="60"/>
      <c r="T18" s="60"/>
      <c r="U18" s="60"/>
      <c r="V18" s="60"/>
      <c r="W18" s="60"/>
      <c r="X18" s="60"/>
      <c r="Y18" s="60"/>
      <c r="Z18" s="60"/>
    </row>
    <row r="19" ht="12.75" customHeight="1">
      <c r="A19" s="62" t="s">
        <v>53</v>
      </c>
      <c r="B19" s="64"/>
      <c r="C19" s="66" t="s">
        <v>44</v>
      </c>
      <c r="D19" s="58" t="str">
        <f t="shared" si="1"/>
        <v>Error!</v>
      </c>
    </row>
    <row r="20" ht="12.75" customHeight="1">
      <c r="A20" s="62" t="s">
        <v>58</v>
      </c>
      <c r="B20" s="64"/>
      <c r="C20" s="66" t="s">
        <v>44</v>
      </c>
      <c r="D20" s="58" t="str">
        <f t="shared" si="1"/>
        <v>Error!</v>
      </c>
    </row>
    <row r="21" ht="12.75" customHeight="1">
      <c r="A21" s="69" t="s">
        <v>60</v>
      </c>
      <c r="B21" s="71"/>
      <c r="C21" s="72"/>
      <c r="D21" s="74" t="str">
        <f t="shared" si="1"/>
        <v/>
      </c>
    </row>
    <row r="22" ht="12.75" customHeight="1">
      <c r="A22" s="69" t="s">
        <v>68</v>
      </c>
      <c r="B22" s="71"/>
      <c r="C22" s="72"/>
      <c r="D22" s="74" t="str">
        <f t="shared" si="1"/>
        <v/>
      </c>
    </row>
    <row r="23" ht="12.75" customHeight="1">
      <c r="A23" s="62" t="s">
        <v>69</v>
      </c>
      <c r="B23" s="64"/>
      <c r="C23" s="66" t="s">
        <v>44</v>
      </c>
      <c r="D23" s="58" t="str">
        <f t="shared" si="1"/>
        <v>Error!</v>
      </c>
    </row>
    <row r="24" ht="12.75" customHeight="1">
      <c r="A24" s="62" t="s">
        <v>70</v>
      </c>
      <c r="B24" s="64"/>
      <c r="C24" s="66" t="s">
        <v>44</v>
      </c>
      <c r="D24" s="58" t="str">
        <f t="shared" si="1"/>
        <v>Error!</v>
      </c>
    </row>
    <row r="25" ht="12.75" customHeight="1">
      <c r="A25" s="62" t="s">
        <v>71</v>
      </c>
      <c r="B25" s="64"/>
      <c r="C25" s="66" t="s">
        <v>44</v>
      </c>
      <c r="D25" s="58" t="str">
        <f t="shared" si="1"/>
        <v>Error!</v>
      </c>
    </row>
    <row r="26" ht="12.75" customHeight="1">
      <c r="A26" s="62" t="s">
        <v>72</v>
      </c>
      <c r="B26" s="64"/>
      <c r="C26" s="66" t="s">
        <v>44</v>
      </c>
      <c r="D26" s="58" t="str">
        <f t="shared" si="1"/>
        <v>Error!</v>
      </c>
    </row>
    <row r="27" ht="12.75" customHeight="1">
      <c r="A27" s="62" t="s">
        <v>73</v>
      </c>
      <c r="B27" s="64"/>
      <c r="C27" s="66" t="s">
        <v>44</v>
      </c>
      <c r="D27" s="58" t="str">
        <f t="shared" si="1"/>
        <v>Error!</v>
      </c>
    </row>
    <row r="28" ht="12.75" customHeight="1">
      <c r="A28" s="62" t="s">
        <v>74</v>
      </c>
      <c r="B28" s="64"/>
      <c r="C28" s="66" t="s">
        <v>44</v>
      </c>
      <c r="D28" s="58" t="str">
        <f t="shared" si="1"/>
        <v>Error!</v>
      </c>
    </row>
    <row r="29" ht="12.75" customHeight="1">
      <c r="A29" s="62" t="s">
        <v>75</v>
      </c>
      <c r="B29" s="64"/>
      <c r="C29" s="66" t="s">
        <v>44</v>
      </c>
      <c r="D29" s="58" t="str">
        <f t="shared" si="1"/>
        <v>Error!</v>
      </c>
    </row>
    <row r="30" ht="12.75" customHeight="1">
      <c r="A30" s="62" t="s">
        <v>76</v>
      </c>
      <c r="B30" s="64"/>
      <c r="C30" s="66" t="s">
        <v>44</v>
      </c>
      <c r="D30" s="58" t="str">
        <f t="shared" si="1"/>
        <v>Error!</v>
      </c>
    </row>
    <row r="31" ht="12.75" customHeight="1">
      <c r="A31" s="62" t="s">
        <v>77</v>
      </c>
      <c r="B31" s="64"/>
      <c r="C31" s="66" t="s">
        <v>44</v>
      </c>
      <c r="D31" s="58" t="str">
        <f t="shared" si="1"/>
        <v>Error!</v>
      </c>
    </row>
    <row r="32" ht="12.75" customHeight="1">
      <c r="A32" s="62" t="s">
        <v>78</v>
      </c>
      <c r="B32" s="64"/>
      <c r="C32" s="66" t="s">
        <v>44</v>
      </c>
      <c r="D32" s="58" t="str">
        <f t="shared" si="1"/>
        <v>Error!</v>
      </c>
    </row>
    <row r="33" ht="12.75" customHeight="1">
      <c r="A33" s="62" t="s">
        <v>79</v>
      </c>
      <c r="B33" s="64"/>
      <c r="C33" s="66" t="s">
        <v>44</v>
      </c>
      <c r="D33" s="58" t="str">
        <f t="shared" si="1"/>
        <v>Error!</v>
      </c>
    </row>
    <row r="34" ht="12.75" customHeight="1">
      <c r="A34" s="62" t="s">
        <v>80</v>
      </c>
      <c r="B34" s="64"/>
      <c r="C34" s="66" t="s">
        <v>44</v>
      </c>
      <c r="D34" s="58" t="str">
        <f t="shared" si="1"/>
        <v>Error!</v>
      </c>
    </row>
    <row r="35" ht="12.75" customHeight="1">
      <c r="A35" s="80" t="s">
        <v>81</v>
      </c>
      <c r="B35" s="64"/>
      <c r="C35" s="66" t="s">
        <v>44</v>
      </c>
      <c r="D35" s="58" t="str">
        <f t="shared" si="1"/>
        <v>Error!</v>
      </c>
    </row>
    <row r="36" ht="12.75" customHeight="1">
      <c r="A36" s="81" t="s">
        <v>83</v>
      </c>
      <c r="B36" s="83"/>
      <c r="C36" s="85"/>
      <c r="D36" s="87"/>
    </row>
    <row r="37" ht="12.75" customHeight="1">
      <c r="A37" s="81" t="s">
        <v>85</v>
      </c>
      <c r="B37" s="71"/>
      <c r="C37" s="72"/>
      <c r="D37" s="74" t="str">
        <f t="shared" ref="D37:D38" si="2">IF(((B37&lt;&gt;"") = (C37&lt;&gt;"")),"","Error!")</f>
        <v/>
      </c>
    </row>
    <row r="38" ht="12.75" customHeight="1">
      <c r="A38" s="81" t="s">
        <v>86</v>
      </c>
      <c r="B38" s="71"/>
      <c r="C38" s="72"/>
      <c r="D38" s="74" t="str">
        <f t="shared" si="2"/>
        <v/>
      </c>
    </row>
    <row r="39" ht="12.75" customHeight="1">
      <c r="A39" s="81" t="s">
        <v>87</v>
      </c>
      <c r="B39" s="64"/>
      <c r="C39" s="66"/>
      <c r="D39" s="58"/>
    </row>
    <row r="40" ht="12.75" customHeight="1">
      <c r="A40" s="81" t="s">
        <v>88</v>
      </c>
      <c r="B40" s="71"/>
      <c r="C40" s="72"/>
      <c r="D40" s="74" t="str">
        <f t="shared" ref="D40:D44" si="3">IF(((B40&lt;&gt;"") = (C40&lt;&gt;"")),"","Error!")</f>
        <v/>
      </c>
    </row>
    <row r="41" ht="12.75" customHeight="1">
      <c r="A41" s="81" t="s">
        <v>89</v>
      </c>
      <c r="B41" s="71"/>
      <c r="C41" s="72"/>
      <c r="D41" s="74" t="str">
        <f t="shared" si="3"/>
        <v/>
      </c>
    </row>
    <row r="42" ht="12.75" customHeight="1">
      <c r="A42" s="81" t="s">
        <v>90</v>
      </c>
      <c r="B42" s="71"/>
      <c r="C42" s="72"/>
      <c r="D42" s="74" t="str">
        <f t="shared" si="3"/>
        <v/>
      </c>
    </row>
    <row r="43" ht="12.75" customHeight="1">
      <c r="A43" s="81" t="s">
        <v>91</v>
      </c>
      <c r="B43" s="71"/>
      <c r="C43" s="72"/>
      <c r="D43" s="74" t="str">
        <f t="shared" si="3"/>
        <v/>
      </c>
    </row>
    <row r="44" ht="12.75" customHeight="1">
      <c r="A44" s="62" t="s">
        <v>92</v>
      </c>
      <c r="B44" s="64"/>
      <c r="C44" s="66" t="s">
        <v>44</v>
      </c>
      <c r="D44" s="74" t="str">
        <f t="shared" si="3"/>
        <v>Error!</v>
      </c>
    </row>
    <row r="45" ht="12.75" customHeight="1">
      <c r="A45" s="81" t="s">
        <v>83</v>
      </c>
      <c r="B45" s="83"/>
      <c r="C45" s="85"/>
      <c r="D45" s="87"/>
    </row>
    <row r="46" ht="12.75" customHeight="1">
      <c r="A46" s="81" t="s">
        <v>94</v>
      </c>
      <c r="B46" s="71"/>
      <c r="C46" s="72"/>
      <c r="D46" s="74" t="str">
        <f t="shared" ref="D46:D54" si="4">IF(((B46&lt;&gt;"") = (C46&lt;&gt;"")),"","Error!")</f>
        <v/>
      </c>
    </row>
    <row r="47" ht="12.75" customHeight="1">
      <c r="A47" s="81" t="s">
        <v>95</v>
      </c>
      <c r="B47" s="71"/>
      <c r="C47" s="72"/>
      <c r="D47" s="74" t="str">
        <f t="shared" si="4"/>
        <v/>
      </c>
    </row>
    <row r="48" ht="12.75" customHeight="1">
      <c r="A48" s="81" t="s">
        <v>97</v>
      </c>
      <c r="B48" s="71"/>
      <c r="C48" s="72"/>
      <c r="D48" s="74" t="str">
        <f t="shared" si="4"/>
        <v/>
      </c>
    </row>
    <row r="49" ht="12.75" customHeight="1">
      <c r="A49" s="81" t="s">
        <v>98</v>
      </c>
      <c r="B49" s="71"/>
      <c r="C49" s="72"/>
      <c r="D49" s="74" t="str">
        <f t="shared" si="4"/>
        <v/>
      </c>
    </row>
    <row r="50" ht="12.75" customHeight="1">
      <c r="A50" s="81" t="s">
        <v>99</v>
      </c>
      <c r="B50" s="71"/>
      <c r="C50" s="72"/>
      <c r="D50" s="74" t="str">
        <f t="shared" si="4"/>
        <v/>
      </c>
    </row>
    <row r="51" ht="12.75" customHeight="1">
      <c r="A51" s="81"/>
      <c r="B51" s="71"/>
      <c r="C51" s="72"/>
      <c r="D51" s="74" t="str">
        <f t="shared" si="4"/>
        <v/>
      </c>
    </row>
    <row r="52" ht="12.75" customHeight="1">
      <c r="A52" s="81"/>
      <c r="B52" s="71"/>
      <c r="C52" s="72"/>
      <c r="D52" s="74" t="str">
        <f t="shared" si="4"/>
        <v/>
      </c>
    </row>
    <row r="53" ht="12.75" customHeight="1">
      <c r="A53" s="81"/>
      <c r="B53" s="71"/>
      <c r="C53" s="72"/>
      <c r="D53" s="74" t="str">
        <f t="shared" si="4"/>
        <v/>
      </c>
    </row>
    <row r="54" ht="12.75" customHeight="1">
      <c r="A54" s="81"/>
      <c r="B54" s="71"/>
      <c r="C54" s="72"/>
      <c r="D54" s="74" t="str">
        <f t="shared" si="4"/>
        <v/>
      </c>
    </row>
    <row r="55" ht="12.75" customHeight="1">
      <c r="A55" s="81" t="s">
        <v>87</v>
      </c>
      <c r="B55" s="64"/>
      <c r="C55" s="66"/>
      <c r="D55" s="58"/>
    </row>
    <row r="56" ht="12.75" customHeight="1">
      <c r="A56" s="81" t="s">
        <v>100</v>
      </c>
      <c r="B56" s="71"/>
      <c r="C56" s="72"/>
      <c r="D56" s="74" t="str">
        <f t="shared" ref="D56:D75" si="5">IF(((B56&lt;&gt;"") = (C56&lt;&gt;"")),"","Error!")</f>
        <v/>
      </c>
    </row>
    <row r="57" ht="12.75" customHeight="1">
      <c r="A57" s="81" t="s">
        <v>101</v>
      </c>
      <c r="B57" s="71"/>
      <c r="C57" s="72"/>
      <c r="D57" s="74" t="str">
        <f t="shared" si="5"/>
        <v/>
      </c>
    </row>
    <row r="58" ht="12.75" customHeight="1">
      <c r="A58" s="81" t="s">
        <v>102</v>
      </c>
      <c r="B58" s="71"/>
      <c r="C58" s="72"/>
      <c r="D58" s="74" t="str">
        <f t="shared" si="5"/>
        <v/>
      </c>
    </row>
    <row r="59" ht="12.75" customHeight="1">
      <c r="A59" s="81" t="s">
        <v>103</v>
      </c>
      <c r="B59" s="71"/>
      <c r="C59" s="72"/>
      <c r="D59" s="74" t="str">
        <f t="shared" si="5"/>
        <v/>
      </c>
    </row>
    <row r="60" ht="12.75" customHeight="1">
      <c r="A60" s="91" t="s">
        <v>104</v>
      </c>
      <c r="B60" s="71"/>
      <c r="C60" s="72"/>
      <c r="D60" s="74" t="str">
        <f t="shared" si="5"/>
        <v/>
      </c>
    </row>
    <row r="61" ht="12.75" customHeight="1">
      <c r="A61" s="91" t="s">
        <v>105</v>
      </c>
      <c r="B61" s="71"/>
      <c r="C61" s="72"/>
      <c r="D61" s="74" t="str">
        <f t="shared" si="5"/>
        <v/>
      </c>
    </row>
    <row r="62" ht="12.75" customHeight="1">
      <c r="A62" s="91" t="s">
        <v>106</v>
      </c>
      <c r="B62" s="71"/>
      <c r="C62" s="72"/>
      <c r="D62" s="74" t="str">
        <f t="shared" si="5"/>
        <v/>
      </c>
    </row>
    <row r="63" ht="12.75" customHeight="1">
      <c r="A63" s="93" t="s">
        <v>107</v>
      </c>
      <c r="B63" s="71"/>
      <c r="C63" s="72"/>
      <c r="D63" s="74" t="str">
        <f t="shared" si="5"/>
        <v/>
      </c>
    </row>
    <row r="64" ht="12.75" customHeight="1">
      <c r="A64" s="93"/>
      <c r="B64" s="71"/>
      <c r="C64" s="72"/>
      <c r="D64" s="74" t="str">
        <f t="shared" si="5"/>
        <v/>
      </c>
    </row>
    <row r="65" ht="12.75" customHeight="1">
      <c r="A65" s="93"/>
      <c r="B65" s="71"/>
      <c r="C65" s="72"/>
      <c r="D65" s="74" t="str">
        <f t="shared" si="5"/>
        <v/>
      </c>
    </row>
    <row r="66" ht="12.75" customHeight="1">
      <c r="A66" s="93"/>
      <c r="B66" s="71"/>
      <c r="C66" s="72"/>
      <c r="D66" s="74" t="str">
        <f t="shared" si="5"/>
        <v/>
      </c>
    </row>
    <row r="67" ht="12.75" customHeight="1">
      <c r="A67" s="93"/>
      <c r="B67" s="71"/>
      <c r="C67" s="72"/>
      <c r="D67" s="74" t="str">
        <f t="shared" si="5"/>
        <v/>
      </c>
    </row>
    <row r="68" ht="12.75" customHeight="1">
      <c r="A68" s="62" t="s">
        <v>108</v>
      </c>
      <c r="B68" s="64"/>
      <c r="C68" s="66" t="s">
        <v>44</v>
      </c>
      <c r="D68" s="58" t="str">
        <f t="shared" si="5"/>
        <v>Error!</v>
      </c>
    </row>
    <row r="69" ht="12.75" customHeight="1">
      <c r="A69" s="62" t="s">
        <v>109</v>
      </c>
      <c r="B69" s="64"/>
      <c r="C69" s="66" t="s">
        <v>44</v>
      </c>
      <c r="D69" s="58" t="str">
        <f t="shared" si="5"/>
        <v>Error!</v>
      </c>
    </row>
    <row r="70" ht="12.75" customHeight="1">
      <c r="A70" s="62" t="s">
        <v>110</v>
      </c>
      <c r="B70" s="64"/>
      <c r="C70" s="66" t="s">
        <v>44</v>
      </c>
      <c r="D70" s="58" t="str">
        <f t="shared" si="5"/>
        <v>Error!</v>
      </c>
    </row>
    <row r="71" ht="12.75" customHeight="1">
      <c r="A71" s="80" t="s">
        <v>111</v>
      </c>
      <c r="B71" s="64"/>
      <c r="C71" s="66" t="s">
        <v>44</v>
      </c>
      <c r="D71" s="58" t="str">
        <f t="shared" si="5"/>
        <v>Error!</v>
      </c>
    </row>
    <row r="72" ht="12.75" customHeight="1">
      <c r="A72" s="62" t="s">
        <v>67</v>
      </c>
      <c r="B72" s="64"/>
      <c r="C72" s="66"/>
      <c r="D72" s="58" t="str">
        <f t="shared" si="5"/>
        <v/>
      </c>
    </row>
    <row r="73" ht="12.75" customHeight="1">
      <c r="A73" s="62"/>
      <c r="B73" s="64"/>
      <c r="C73" s="66"/>
      <c r="D73" s="58" t="str">
        <f t="shared" si="5"/>
        <v/>
      </c>
    </row>
    <row r="74" ht="12.75" customHeight="1">
      <c r="A74" s="62"/>
      <c r="B74" s="64"/>
      <c r="C74" s="66"/>
      <c r="D74" s="58" t="str">
        <f t="shared" si="5"/>
        <v/>
      </c>
    </row>
    <row r="75" ht="12.75" customHeight="1">
      <c r="A75" s="97"/>
      <c r="B75" s="99"/>
      <c r="C75" s="100"/>
      <c r="D75" s="101" t="str">
        <f t="shared" si="5"/>
        <v/>
      </c>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A1:E1"/>
    <mergeCell ref="A2:E2"/>
    <mergeCell ref="C12:E12"/>
    <mergeCell ref="C13:E13"/>
    <mergeCell ref="C14:E14"/>
    <mergeCell ref="C15:E15"/>
    <mergeCell ref="C11:E11"/>
    <mergeCell ref="A3:E3"/>
    <mergeCell ref="A4:E4"/>
    <mergeCell ref="A5:E5"/>
    <mergeCell ref="A7:E7"/>
    <mergeCell ref="A6:E6"/>
    <mergeCell ref="C10:E10"/>
    <mergeCell ref="C9:E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38.71"/>
    <col customWidth="1" min="3" max="3" width="9.86"/>
    <col customWidth="1" min="4" max="4" width="22.0"/>
    <col customWidth="1" min="5" max="5" width="9.86"/>
    <col customWidth="1" min="6" max="26" width="8.86"/>
  </cols>
  <sheetData>
    <row r="1" ht="12.75" customHeight="1">
      <c r="B1" s="2" t="s">
        <v>1</v>
      </c>
    </row>
    <row r="2" ht="12.75" customHeight="1"/>
    <row r="3" ht="12.75" customHeight="1">
      <c r="B3" s="4"/>
      <c r="C3" s="6" t="s">
        <v>4</v>
      </c>
      <c r="D3" s="7" t="s">
        <v>5</v>
      </c>
      <c r="E3" s="9"/>
    </row>
    <row r="4" ht="12.75" customHeight="1">
      <c r="B4" s="12" t="s">
        <v>7</v>
      </c>
      <c r="C4" s="20" t="s">
        <v>10</v>
      </c>
      <c r="D4" s="22"/>
      <c r="E4" s="9"/>
    </row>
    <row r="5" ht="12.75" customHeight="1">
      <c r="B5" s="24" t="s">
        <v>14</v>
      </c>
      <c r="C5" s="25" t="s">
        <v>16</v>
      </c>
      <c r="D5" s="25" t="s">
        <v>18</v>
      </c>
    </row>
    <row r="6" ht="12.75" customHeight="1">
      <c r="B6" s="24" t="s">
        <v>19</v>
      </c>
      <c r="C6" s="27" t="s">
        <v>16</v>
      </c>
      <c r="D6" s="27" t="s">
        <v>18</v>
      </c>
    </row>
    <row r="7" ht="12.75" customHeight="1">
      <c r="B7" s="24" t="s">
        <v>22</v>
      </c>
      <c r="C7" s="29"/>
      <c r="D7" s="30" t="s">
        <v>24</v>
      </c>
    </row>
    <row r="8" ht="12.75" customHeight="1">
      <c r="B8" s="34" t="s">
        <v>26</v>
      </c>
      <c r="C8" s="36"/>
      <c r="D8" s="36"/>
    </row>
    <row r="9" ht="12.75" customHeight="1">
      <c r="B9" s="34" t="s">
        <v>37</v>
      </c>
      <c r="C9" s="38"/>
      <c r="D9" s="38"/>
    </row>
    <row r="10" ht="12.75" customHeight="1">
      <c r="B10" s="42" t="s">
        <v>38</v>
      </c>
      <c r="C10" s="44" t="s">
        <v>10</v>
      </c>
      <c r="D10" s="45"/>
    </row>
    <row r="11" ht="12.75" customHeight="1">
      <c r="B11" s="24" t="s">
        <v>41</v>
      </c>
      <c r="C11" s="47" t="s">
        <v>42</v>
      </c>
      <c r="D11" s="49" t="s">
        <v>43</v>
      </c>
    </row>
    <row r="12" ht="12.75" customHeight="1">
      <c r="B12" s="24" t="s">
        <v>45</v>
      </c>
      <c r="C12" s="36"/>
      <c r="D12" s="36"/>
    </row>
    <row r="13" ht="12.75" customHeight="1">
      <c r="B13" s="24" t="s">
        <v>46</v>
      </c>
      <c r="C13" s="36"/>
      <c r="D13" s="36"/>
    </row>
    <row r="14" ht="12.75" customHeight="1">
      <c r="B14" s="24" t="s">
        <v>47</v>
      </c>
      <c r="C14" s="36"/>
      <c r="D14" s="36"/>
    </row>
    <row r="15" ht="12.75" customHeight="1">
      <c r="B15" s="24" t="s">
        <v>48</v>
      </c>
      <c r="C15" s="38"/>
      <c r="D15" s="38"/>
    </row>
    <row r="16" ht="12.75" customHeight="1">
      <c r="B16" s="42" t="s">
        <v>49</v>
      </c>
      <c r="C16" s="25"/>
      <c r="D16" s="51" t="s">
        <v>50</v>
      </c>
    </row>
    <row r="17" ht="12.75" customHeight="1">
      <c r="B17" s="53" t="s">
        <v>51</v>
      </c>
      <c r="C17" s="55" t="s">
        <v>10</v>
      </c>
      <c r="D17" s="63"/>
    </row>
    <row r="18" ht="12.75" customHeight="1">
      <c r="B18" s="24" t="s">
        <v>55</v>
      </c>
      <c r="C18" s="65" t="s">
        <v>56</v>
      </c>
      <c r="D18" s="22"/>
    </row>
    <row r="19" ht="12.75" customHeight="1">
      <c r="B19" s="24" t="s">
        <v>57</v>
      </c>
      <c r="C19" s="67"/>
      <c r="D19" s="45"/>
    </row>
    <row r="20" ht="12.75" customHeight="1">
      <c r="B20" s="24" t="s">
        <v>59</v>
      </c>
      <c r="C20" s="67"/>
      <c r="D20" s="45"/>
    </row>
    <row r="21" ht="12.75" customHeight="1">
      <c r="B21" s="24" t="s">
        <v>61</v>
      </c>
      <c r="C21" s="67"/>
      <c r="D21" s="45"/>
    </row>
    <row r="22" ht="12.75" customHeight="1">
      <c r="B22" s="24" t="s">
        <v>62</v>
      </c>
      <c r="C22" s="67"/>
      <c r="D22" s="45"/>
    </row>
    <row r="23" ht="12.75" customHeight="1">
      <c r="B23" s="24" t="s">
        <v>63</v>
      </c>
      <c r="C23" s="67"/>
      <c r="D23" s="45"/>
    </row>
    <row r="24" ht="12.75" customHeight="1">
      <c r="B24" s="24" t="s">
        <v>64</v>
      </c>
      <c r="C24" s="67"/>
      <c r="D24" s="45"/>
    </row>
    <row r="25" ht="12.75" customHeight="1">
      <c r="B25" s="24" t="s">
        <v>65</v>
      </c>
      <c r="C25" s="67"/>
      <c r="D25" s="45"/>
    </row>
    <row r="26" ht="12.75" customHeight="1">
      <c r="B26" s="24" t="s">
        <v>66</v>
      </c>
      <c r="C26" s="67"/>
      <c r="D26" s="45"/>
    </row>
    <row r="27" ht="12.75" customHeight="1">
      <c r="B27" s="70" t="s">
        <v>67</v>
      </c>
      <c r="C27" s="73"/>
      <c r="D27" s="75"/>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C4:D4"/>
    <mergeCell ref="B1:D1"/>
    <mergeCell ref="D7:D9"/>
    <mergeCell ref="C7:C9"/>
    <mergeCell ref="C10:D10"/>
    <mergeCell ref="C11:C15"/>
    <mergeCell ref="D11:D15"/>
    <mergeCell ref="C18:D27"/>
    <mergeCell ref="C17:D17"/>
  </mergeCells>
  <printOptions/>
  <pageMargins bottom="0.75" footer="0.0" header="0.0" left="0.7" right="0.7" top="0.75"/>
  <pageSetup orientation="landscape"/>
  <drawing r:id="rId1"/>
</worksheet>
</file>